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210" activeTab="0"/>
  </bookViews>
  <sheets>
    <sheet name="本大会申込フォーム" sheetId="1" r:id="rId1"/>
    <sheet name="前日大会申込フォーム" sheetId="2" r:id="rId2"/>
  </sheets>
  <definedNames/>
  <calcPr fullCalcOnLoad="1"/>
</workbook>
</file>

<file path=xl/sharedStrings.xml><?xml version="1.0" encoding="utf-8"?>
<sst xmlns="http://schemas.openxmlformats.org/spreadsheetml/2006/main" count="168" uniqueCount="150">
  <si>
    <t>代表者(申込者)情報</t>
  </si>
  <si>
    <t>大学名またはクラブ名</t>
  </si>
  <si>
    <t>代表者(申込者)氏名</t>
  </si>
  <si>
    <t>電話番号</t>
  </si>
  <si>
    <t>振込・振替総額(円)</t>
  </si>
  <si>
    <t>性別</t>
  </si>
  <si>
    <t>生年月日</t>
  </si>
  <si>
    <t>所属</t>
  </si>
  <si>
    <t>例</t>
  </si>
  <si>
    <t>E-card</t>
  </si>
  <si>
    <t>合計参加費(円)</t>
  </si>
  <si>
    <t>希望しない</t>
  </si>
  <si>
    <t>学生</t>
  </si>
  <si>
    <t>高校生以下</t>
  </si>
  <si>
    <t>M21E/W21E</t>
  </si>
  <si>
    <t>M20E/W20E</t>
  </si>
  <si>
    <t>M21A/W21A</t>
  </si>
  <si>
    <t>M30A/W30A</t>
  </si>
  <si>
    <t>M40A/W40A</t>
  </si>
  <si>
    <t>M50A/W50A</t>
  </si>
  <si>
    <t>M60A/W60A</t>
  </si>
  <si>
    <t>M70A/W70A</t>
  </si>
  <si>
    <t>M80A/W80A</t>
  </si>
  <si>
    <t>M20A/W20A</t>
  </si>
  <si>
    <t>M18A/W18A</t>
  </si>
  <si>
    <t>M15A/W15A</t>
  </si>
  <si>
    <t>M12/W12</t>
  </si>
  <si>
    <t>M10/W10</t>
  </si>
  <si>
    <t>B</t>
  </si>
  <si>
    <t>E-mailアドレス</t>
  </si>
  <si>
    <t>振込・振替人名義</t>
  </si>
  <si>
    <t>社会人</t>
  </si>
  <si>
    <t>社会人</t>
  </si>
  <si>
    <t>無料</t>
  </si>
  <si>
    <t>参加費</t>
  </si>
  <si>
    <t>参加クラス</t>
  </si>
  <si>
    <t>合計参加人数(人)</t>
  </si>
  <si>
    <t>質問などありましたらご記入ください</t>
  </si>
  <si>
    <t>姓</t>
  </si>
  <si>
    <t>ふりがな(姓)</t>
  </si>
  <si>
    <t>ふりがな(名)</t>
  </si>
  <si>
    <t>区分</t>
  </si>
  <si>
    <t>プログラム郵送</t>
  </si>
  <si>
    <t>男性</t>
  </si>
  <si>
    <t>参加費合計(円)</t>
  </si>
  <si>
    <t>My E-card</t>
  </si>
  <si>
    <t>0123-456-789</t>
  </si>
  <si>
    <t>090-1234-5678</t>
  </si>
  <si>
    <t>父</t>
  </si>
  <si>
    <t>有資格者</t>
  </si>
  <si>
    <t>19歳以上</t>
  </si>
  <si>
    <t>30歳以上</t>
  </si>
  <si>
    <t>40歳以上</t>
  </si>
  <si>
    <t>50歳以上</t>
  </si>
  <si>
    <t>60歳以上</t>
  </si>
  <si>
    <t>70歳以上</t>
  </si>
  <si>
    <t>80歳以上</t>
  </si>
  <si>
    <t>19～20歳</t>
  </si>
  <si>
    <t>16～18歳</t>
  </si>
  <si>
    <t>13～15歳</t>
  </si>
  <si>
    <t>11～12歳</t>
  </si>
  <si>
    <t>10歳以下</t>
  </si>
  <si>
    <t>参加資格</t>
  </si>
  <si>
    <t>制限なし</t>
  </si>
  <si>
    <t>正規クラス</t>
  </si>
  <si>
    <t>オープンクラス</t>
  </si>
  <si>
    <t>・　必要事項を漏れなく記載の上、E-mailに添付してお送りください。</t>
  </si>
  <si>
    <t>・　参加クラス及び参加費について、詳しくは要項2をご覧ください。</t>
  </si>
  <si>
    <t>000-00-000</t>
  </si>
  <si>
    <t>第22回京大京女オリエンテーリング大会 兼 第6回全日本ミドルオリエンテーリング大会　申込フォーム</t>
  </si>
  <si>
    <t>・　Gクラスで出走する場合には、代表者の情報のみをお書きください。</t>
  </si>
  <si>
    <t>公共交通機関</t>
  </si>
  <si>
    <t>当日の駐車希望台数(台)</t>
  </si>
  <si>
    <t>プログラム郵送費</t>
  </si>
  <si>
    <t>成績表郵送費</t>
  </si>
  <si>
    <r>
      <t>・　以下の</t>
    </r>
    <r>
      <rPr>
        <b/>
        <sz val="11"/>
        <color indexed="10"/>
        <rFont val="Meiryo UI"/>
        <family val="3"/>
      </rPr>
      <t>赤字</t>
    </r>
    <r>
      <rPr>
        <sz val="11"/>
        <color indexed="8"/>
        <rFont val="Meiryo UI"/>
        <family val="3"/>
      </rPr>
      <t>の</t>
    </r>
    <r>
      <rPr>
        <sz val="11"/>
        <color indexed="8"/>
        <rFont val="Meiryo UI"/>
        <family val="3"/>
      </rPr>
      <t>欄については、リストから該当する項目をご選択ください。</t>
    </r>
  </si>
  <si>
    <r>
      <t>・　以下の</t>
    </r>
    <r>
      <rPr>
        <b/>
        <sz val="11"/>
        <color indexed="8"/>
        <rFont val="Meiryo UI"/>
        <family val="3"/>
      </rPr>
      <t>黒字</t>
    </r>
    <r>
      <rPr>
        <sz val="11"/>
        <color indexed="8"/>
        <rFont val="Meiryo UI"/>
        <family val="3"/>
      </rPr>
      <t>の欄は関係する欄の必要事項入力で、自動計算されます。</t>
    </r>
  </si>
  <si>
    <t>・　JOA競技者登録を行っていない場合、正規クラスで出走することは出来ません。</t>
  </si>
  <si>
    <t>振込・振替金融機関及び支店名</t>
  </si>
  <si>
    <t>参加クラス</t>
  </si>
  <si>
    <t>Long</t>
  </si>
  <si>
    <t>Middle</t>
  </si>
  <si>
    <t>Short</t>
  </si>
  <si>
    <t>参加費</t>
  </si>
  <si>
    <t>社会人</t>
  </si>
  <si>
    <t>学生</t>
  </si>
  <si>
    <t>高校生以下</t>
  </si>
  <si>
    <t>E-cardレンタル</t>
  </si>
  <si>
    <t>備考欄</t>
  </si>
  <si>
    <t>700円</t>
  </si>
  <si>
    <t>0円</t>
  </si>
  <si>
    <t>300円</t>
  </si>
  <si>
    <t>・　参加クラス及び参加費について、詳しくは要項をご覧ください。</t>
  </si>
  <si>
    <t>霊山</t>
  </si>
  <si>
    <t>太郎</t>
  </si>
  <si>
    <t>れいざん</t>
  </si>
  <si>
    <t>たろう</t>
  </si>
  <si>
    <t>M21A</t>
  </si>
  <si>
    <t>三重県伊賀市柘植地区</t>
  </si>
  <si>
    <t>Middle</t>
  </si>
  <si>
    <t>My E-card
番号</t>
  </si>
  <si>
    <t>成績表郵送</t>
  </si>
  <si>
    <t>年齢
(2018年3月31日時点)</t>
  </si>
  <si>
    <t>参加費合計(円)</t>
  </si>
  <si>
    <t>列1</t>
  </si>
  <si>
    <t>姓</t>
  </si>
  <si>
    <t>名</t>
  </si>
  <si>
    <t>ふりがな(姓)</t>
  </si>
  <si>
    <t>ふりがな(名)</t>
  </si>
  <si>
    <t>性別</t>
  </si>
  <si>
    <t>生年月日</t>
  </si>
  <si>
    <t>年齢
(2018年3月31日時点)</t>
  </si>
  <si>
    <t>所属</t>
  </si>
  <si>
    <t>区分</t>
  </si>
  <si>
    <t>参加クラス</t>
  </si>
  <si>
    <t>E-card</t>
  </si>
  <si>
    <t>My E-card
番号</t>
  </si>
  <si>
    <t>プログラム郵送</t>
  </si>
  <si>
    <t>成績郵送</t>
  </si>
  <si>
    <t>JOA競技者登録番号</t>
  </si>
  <si>
    <t>当日の交通手段</t>
  </si>
  <si>
    <t>住所</t>
  </si>
  <si>
    <t>電話番号</t>
  </si>
  <si>
    <t>緊急連絡先</t>
  </si>
  <si>
    <t>本人との続柄</t>
  </si>
  <si>
    <t>備考欄</t>
  </si>
  <si>
    <t>名</t>
  </si>
  <si>
    <t>希望しない</t>
  </si>
  <si>
    <t>※　sheet2に前日大会の申込フォームがあります。一番下の「前日大会申込フォーム」をクリックしてご確認ください</t>
  </si>
  <si>
    <t>成績表郵送費</t>
  </si>
  <si>
    <t>200円</t>
  </si>
  <si>
    <t>上野</t>
  </si>
  <si>
    <t>うえの</t>
  </si>
  <si>
    <t>次郎</t>
  </si>
  <si>
    <t>・　本大会と前日大会両方に参加される個人または団体の方は、こちらのフォームにもご記入ください。</t>
  </si>
  <si>
    <t>・　団体申し込みの場合、前日大会のみに参加し、本大会には参加しない方もこちらで申し込んで頂いても構いません。</t>
  </si>
  <si>
    <t>・　連絡先等は代表者のみ「本大会申込フォーム」の代表者(申込者)情報欄にご記入ください。</t>
  </si>
  <si>
    <t>第22回京大京女オリエンテーリング大会前日大会　申込フォーム</t>
  </si>
  <si>
    <t>※　sheet1に本大会の申込フォームがあります。一番下の「本大会申込フォーム」をクリックしてご確認ください</t>
  </si>
  <si>
    <t>伊賀オリエンテーリングクラブ</t>
  </si>
  <si>
    <t>学生</t>
  </si>
  <si>
    <t>追加料金</t>
  </si>
  <si>
    <t>E-card
レンタル
＋￥300</t>
  </si>
  <si>
    <t>OA</t>
  </si>
  <si>
    <t>OAS(距離短め)</t>
  </si>
  <si>
    <t>C</t>
  </si>
  <si>
    <t>N</t>
  </si>
  <si>
    <t>G(グループ)</t>
  </si>
  <si>
    <t>市民クラス</t>
  </si>
  <si>
    <t>サービス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</si>
</sst>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mmm\-yyyy"/>
  </numFmts>
  <fonts count="65">
    <font>
      <sz val="11"/>
      <color theme="1"/>
      <name val="Calibri"/>
      <family val="3"/>
    </font>
    <font>
      <sz val="11"/>
      <color indexed="8"/>
      <name val="ＭＳ Ｐゴシック"/>
      <family val="3"/>
    </font>
    <font>
      <sz val="6"/>
      <name val="ＭＳ Ｐゴシック"/>
      <family val="3"/>
    </font>
    <font>
      <sz val="11"/>
      <color indexed="8"/>
      <name val="Meiryo UI"/>
      <family val="3"/>
    </font>
    <font>
      <sz val="11"/>
      <name val="Meiryo UI"/>
      <family val="3"/>
    </font>
    <font>
      <b/>
      <sz val="11"/>
      <name val="Meiryo UI"/>
      <family val="3"/>
    </font>
    <font>
      <b/>
      <sz val="10"/>
      <name val="Meiryo UI"/>
      <family val="3"/>
    </font>
    <font>
      <b/>
      <sz val="11"/>
      <color indexed="8"/>
      <name val="Meiryo UI"/>
      <family val="3"/>
    </font>
    <font>
      <b/>
      <sz val="11"/>
      <color indexed="10"/>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Meiryo UI"/>
      <family val="3"/>
    </font>
    <font>
      <b/>
      <sz val="10"/>
      <color indexed="8"/>
      <name val="Meiryo UI"/>
      <family val="3"/>
    </font>
    <font>
      <b/>
      <sz val="10"/>
      <color indexed="10"/>
      <name val="Meiryo UI"/>
      <family val="3"/>
    </font>
    <font>
      <b/>
      <sz val="10"/>
      <color indexed="9"/>
      <name val="Meiryo UI"/>
      <family val="3"/>
    </font>
    <font>
      <b/>
      <sz val="11"/>
      <color indexed="9"/>
      <name val="Meiryo UI"/>
      <family val="3"/>
    </font>
    <font>
      <sz val="12"/>
      <color indexed="8"/>
      <name val="Meiryo UI"/>
      <family val="3"/>
    </font>
    <font>
      <sz val="14"/>
      <color indexed="10"/>
      <name val="Meiryo UI"/>
      <family val="3"/>
    </font>
    <font>
      <sz val="14"/>
      <color indexed="8"/>
      <name val="Meiryo UI"/>
      <family val="3"/>
    </font>
    <font>
      <sz val="11"/>
      <color indexed="9"/>
      <name val="Meiryo UI"/>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8"/>
      <color theme="1"/>
      <name val="Meiryo UI"/>
      <family val="3"/>
    </font>
    <font>
      <b/>
      <sz val="10"/>
      <color theme="1"/>
      <name val="Meiryo UI"/>
      <family val="3"/>
    </font>
    <font>
      <b/>
      <sz val="10"/>
      <color rgb="FFFF0000"/>
      <name val="Meiryo UI"/>
      <family val="3"/>
    </font>
    <font>
      <b/>
      <sz val="10"/>
      <color theme="0"/>
      <name val="Meiryo UI"/>
      <family val="3"/>
    </font>
    <font>
      <b/>
      <sz val="11"/>
      <color theme="0"/>
      <name val="Meiryo UI"/>
      <family val="3"/>
    </font>
    <font>
      <b/>
      <sz val="11"/>
      <color theme="1"/>
      <name val="Meiryo UI"/>
      <family val="3"/>
    </font>
    <font>
      <sz val="12"/>
      <color theme="1"/>
      <name val="Meiryo UI"/>
      <family val="3"/>
    </font>
    <font>
      <sz val="14"/>
      <color rgb="FFFF0000"/>
      <name val="Meiryo UI"/>
      <family val="3"/>
    </font>
    <font>
      <sz val="14"/>
      <color theme="1"/>
      <name val="Meiryo UI"/>
      <family val="3"/>
    </font>
    <font>
      <sz val="11"/>
      <color theme="0"/>
      <name val="Meiryo UI"/>
      <family val="3"/>
    </font>
    <font>
      <b/>
      <sz val="11"/>
      <color rgb="FFFF0000"/>
      <name val="Meiryo U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39998000860214233"/>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39998000860214233"/>
        <bgColor indexed="64"/>
      </patternFill>
    </fill>
    <fill>
      <patternFill patternType="solid">
        <fgColor theme="0"/>
        <bgColor indexed="64"/>
      </patternFill>
    </fill>
    <fill>
      <patternFill patternType="solid">
        <fgColor theme="0" tint="-0.1499900072813034"/>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top style="thin"/>
      <bottom style="medium"/>
    </border>
    <border>
      <left/>
      <right style="medium"/>
      <top style="medium"/>
      <bottom style="thin"/>
    </border>
    <border>
      <left/>
      <right style="medium"/>
      <top style="thin"/>
      <bottom style="thin"/>
    </border>
    <border>
      <left style="medium"/>
      <right style="medium"/>
      <top style="thin"/>
      <bottom style="thin"/>
    </border>
    <border>
      <left>
        <color indexed="63"/>
      </left>
      <right style="medium"/>
      <top>
        <color indexed="63"/>
      </top>
      <bottom>
        <color indexed="63"/>
      </bottom>
    </border>
    <border>
      <left/>
      <right style="medium"/>
      <top style="thin"/>
      <bottom>
        <color indexed="63"/>
      </bottom>
    </border>
    <border>
      <left style="thin"/>
      <right style="medium"/>
      <top style="medium"/>
      <bottom style="medium"/>
    </border>
    <border>
      <left style="medium"/>
      <right>
        <color indexed="63"/>
      </right>
      <top style="medium"/>
      <bottom style="medium"/>
    </border>
    <border>
      <left>
        <color indexed="63"/>
      </left>
      <right style="thin">
        <color theme="0"/>
      </right>
      <top>
        <color indexed="63"/>
      </top>
      <bottom style="thick">
        <color theme="0"/>
      </bottom>
    </border>
    <border>
      <left style="thin">
        <color theme="0"/>
      </left>
      <right style="thin">
        <color theme="0"/>
      </right>
      <top>
        <color indexed="63"/>
      </top>
      <bottom style="thick">
        <color theme="0"/>
      </bottom>
    </border>
    <border>
      <left style="thin">
        <color theme="0"/>
      </left>
      <right>
        <color indexed="63"/>
      </right>
      <top>
        <color indexed="63"/>
      </top>
      <bottom style="thick">
        <color theme="0"/>
      </bottom>
    </border>
    <border>
      <left>
        <color indexed="63"/>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color indexed="63"/>
      </left>
      <right style="thin">
        <color theme="2" tint="-0.09994000196456909"/>
      </right>
      <top style="thin">
        <color theme="2" tint="-0.09994000196456909"/>
      </top>
      <bottom style="thin">
        <color theme="2" tint="-0.09994000196456909"/>
      </bottom>
    </border>
    <border>
      <left>
        <color indexed="63"/>
      </left>
      <right style="thin">
        <color theme="2" tint="-0.09994000196456909"/>
      </right>
      <top>
        <color indexed="63"/>
      </top>
      <bottom>
        <color indexed="63"/>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thin">
        <color theme="0"/>
      </left>
      <right style="thin">
        <color theme="0"/>
      </right>
      <top>
        <color indexed="63"/>
      </top>
      <bottom>
        <color indexed="63"/>
      </bottom>
    </border>
    <border>
      <left style="thin">
        <color theme="2" tint="-0.09994000196456909"/>
      </left>
      <right style="medium"/>
      <top>
        <color indexed="63"/>
      </top>
      <bottom>
        <color indexed="63"/>
      </botto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style="thin"/>
      <bottom style="medium"/>
    </border>
    <border>
      <left style="thin">
        <color theme="2" tint="-0.09990999847650528"/>
      </left>
      <right style="thin">
        <color theme="2" tint="-0.09990999847650528"/>
      </right>
      <top style="thin">
        <color theme="2" tint="-0.09994000196456909"/>
      </top>
      <bottom>
        <color indexed="63"/>
      </bottom>
    </border>
    <border>
      <left style="medium">
        <color theme="0"/>
      </left>
      <right style="medium">
        <color theme="0"/>
      </right>
      <top>
        <color indexed="63"/>
      </top>
      <bottom style="medium">
        <color theme="0"/>
      </bottom>
    </border>
    <border>
      <left style="thin">
        <color theme="2" tint="-0.09990999847650528"/>
      </left>
      <right style="thin">
        <color theme="2" tint="-0.09988000243902206"/>
      </right>
      <top style="thin">
        <color theme="2" tint="-0.09988000243902206"/>
      </top>
      <bottom style="thin">
        <color theme="2" tint="-0.09988000243902206"/>
      </bottom>
    </border>
    <border>
      <left style="thin"/>
      <right/>
      <top style="thin"/>
      <bottom style="thin"/>
    </border>
    <border>
      <left style="thin"/>
      <right/>
      <top style="thin"/>
      <bottom>
        <color indexed="63"/>
      </bottom>
    </border>
    <border>
      <left style="thin"/>
      <right style="thin"/>
      <top style="medium"/>
      <bottom style="thin"/>
    </border>
    <border>
      <left style="thin"/>
      <right style="thin"/>
      <top style="thin"/>
      <bottom style="thin"/>
    </border>
    <border>
      <left style="thin"/>
      <right style="thin"/>
      <top style="thin"/>
      <bottom/>
    </border>
    <border>
      <left style="thin"/>
      <right style="thin"/>
      <top/>
      <bottom/>
    </border>
    <border>
      <left style="medium"/>
      <right style="medium"/>
      <top>
        <color indexed="63"/>
      </top>
      <bottom style="medium"/>
    </border>
    <border>
      <left/>
      <right/>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bottom style="thin"/>
    </border>
    <border>
      <left style="medium"/>
      <right style="medium"/>
      <top>
        <color indexed="63"/>
      </top>
      <bottom style="thin"/>
    </border>
    <border>
      <left style="medium"/>
      <right/>
      <top style="thin"/>
      <bottom>
        <color indexed="63"/>
      </bottom>
    </border>
    <border>
      <left style="medium"/>
      <right>
        <color indexed="63"/>
      </right>
      <top>
        <color indexed="63"/>
      </top>
      <bottom>
        <color indexed="63"/>
      </bottom>
    </border>
    <border>
      <left style="medium"/>
      <right style="medium"/>
      <top style="thin"/>
      <bottom>
        <color indexed="63"/>
      </bottom>
    </border>
    <border>
      <left style="medium"/>
      <right style="medium"/>
      <top>
        <color indexed="63"/>
      </top>
      <bottom>
        <color indexed="63"/>
      </bottom>
    </border>
    <border>
      <left style="thin"/>
      <right style="thin"/>
      <top style="medium"/>
      <bottom>
        <color indexed="63"/>
      </bottom>
    </border>
    <border>
      <left style="thin"/>
      <right style="thin"/>
      <top/>
      <bottom style="thin"/>
    </border>
    <border>
      <left style="medium"/>
      <right style="thin"/>
      <top style="thin"/>
      <bottom>
        <color indexed="63"/>
      </bottom>
    </border>
    <border>
      <left/>
      <right style="thin"/>
      <top style="thin"/>
      <bottom/>
    </border>
    <border>
      <left>
        <color indexed="63"/>
      </left>
      <right style="thin"/>
      <top>
        <color indexed="63"/>
      </top>
      <bottom>
        <color indexed="63"/>
      </bottom>
    </border>
    <border>
      <left style="medium"/>
      <right>
        <color indexed="63"/>
      </right>
      <top>
        <color indexed="63"/>
      </top>
      <bottom style="thin"/>
    </border>
    <border>
      <left/>
      <right style="thin"/>
      <top/>
      <bottom style="thin"/>
    </border>
    <border>
      <left style="medium"/>
      <right style="thin"/>
      <top style="medium"/>
      <bottom style="medium"/>
    </border>
    <border>
      <left style="thin"/>
      <right style="thin"/>
      <top style="medium"/>
      <bottom style="medium"/>
    </border>
    <border>
      <left style="medium"/>
      <right/>
      <top style="medium"/>
      <bottom style="thin"/>
    </border>
    <border>
      <left/>
      <right style="thin"/>
      <top style="medium"/>
      <bottom style="thin"/>
    </border>
    <border>
      <left style="thin"/>
      <right/>
      <top style="medium"/>
      <bottom style="thin"/>
    </border>
    <border>
      <left style="medium"/>
      <right/>
      <top style="thin"/>
      <bottom style="thin"/>
    </border>
    <border>
      <left/>
      <right style="thin"/>
      <top style="thin"/>
      <bottom style="thin"/>
    </border>
    <border>
      <left/>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right/>
      <top style="thin"/>
      <bottom>
        <color indexed="63"/>
      </bottom>
    </border>
    <border>
      <left style="medium"/>
      <right/>
      <top style="thin"/>
      <bottom style="medium"/>
    </border>
    <border>
      <left/>
      <right style="thin"/>
      <top style="thin"/>
      <bottom style="medium"/>
    </border>
    <border>
      <left>
        <color indexed="63"/>
      </left>
      <right style="thin"/>
      <top>
        <color indexed="63"/>
      </top>
      <bottom style="medium"/>
    </border>
    <border>
      <left>
        <color indexed="63"/>
      </left>
      <right>
        <color indexed="63"/>
      </right>
      <top style="medium"/>
      <bottom style="medium"/>
    </border>
    <border>
      <left style="thin"/>
      <right style="thin"/>
      <top>
        <color indexed="63"/>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18">
    <xf numFmtId="0" fontId="0" fillId="0" borderId="0" xfId="0" applyFont="1" applyAlignment="1">
      <alignment vertical="center"/>
    </xf>
    <xf numFmtId="0" fontId="53" fillId="0" borderId="0" xfId="0" applyFont="1" applyAlignment="1">
      <alignment vertical="center"/>
    </xf>
    <xf numFmtId="176" fontId="53" fillId="0" borderId="0" xfId="0" applyNumberFormat="1" applyFont="1" applyAlignment="1">
      <alignment vertical="center"/>
    </xf>
    <xf numFmtId="0" fontId="53" fillId="0" borderId="0" xfId="0" applyFont="1" applyAlignment="1">
      <alignment horizontal="center" vertical="center"/>
    </xf>
    <xf numFmtId="0" fontId="54" fillId="0" borderId="0" xfId="0" applyFont="1" applyAlignment="1">
      <alignment horizontal="left" vertical="center"/>
    </xf>
    <xf numFmtId="177" fontId="53" fillId="0" borderId="0" xfId="0" applyNumberFormat="1" applyFont="1" applyAlignment="1">
      <alignment vertical="center"/>
    </xf>
    <xf numFmtId="0" fontId="4" fillId="0" borderId="0" xfId="0" applyFont="1" applyAlignment="1">
      <alignment vertical="center"/>
    </xf>
    <xf numFmtId="14" fontId="53" fillId="0" borderId="0" xfId="0" applyNumberFormat="1" applyFont="1" applyAlignment="1">
      <alignment horizontal="center" vertical="center"/>
    </xf>
    <xf numFmtId="0" fontId="4" fillId="0" borderId="0" xfId="0" applyFont="1" applyAlignment="1">
      <alignment horizontal="center" vertical="center"/>
    </xf>
    <xf numFmtId="176" fontId="53" fillId="0" borderId="0" xfId="0" applyNumberFormat="1" applyFont="1" applyAlignment="1" applyProtection="1">
      <alignment horizontal="center" vertical="center"/>
      <protection/>
    </xf>
    <xf numFmtId="0" fontId="53" fillId="0" borderId="0" xfId="0" applyFont="1" applyAlignment="1" applyProtection="1">
      <alignment horizontal="center" vertical="center"/>
      <protection locked="0"/>
    </xf>
    <xf numFmtId="14" fontId="53" fillId="0" borderId="0" xfId="0" applyNumberFormat="1" applyFont="1" applyAlignment="1" applyProtection="1">
      <alignment horizontal="center" vertical="center"/>
      <protection locked="0"/>
    </xf>
    <xf numFmtId="0" fontId="55" fillId="0" borderId="0" xfId="0" applyFont="1" applyAlignment="1">
      <alignment horizontal="center" vertical="center"/>
    </xf>
    <xf numFmtId="0" fontId="55" fillId="0" borderId="0" xfId="0" applyFont="1" applyAlignment="1">
      <alignment horizontal="center" vertical="center" wrapText="1"/>
    </xf>
    <xf numFmtId="0" fontId="56" fillId="0" borderId="0" xfId="0" applyFont="1" applyAlignment="1">
      <alignment horizontal="center" vertical="center"/>
    </xf>
    <xf numFmtId="0" fontId="6" fillId="0" borderId="0" xfId="0" applyFont="1" applyAlignment="1">
      <alignment horizontal="center" vertical="center" wrapText="1"/>
    </xf>
    <xf numFmtId="0" fontId="56" fillId="0" borderId="0" xfId="0" applyFont="1" applyAlignment="1">
      <alignment horizontal="center" vertical="center" wrapText="1"/>
    </xf>
    <xf numFmtId="176" fontId="6" fillId="0" borderId="0" xfId="0" applyNumberFormat="1" applyFont="1" applyAlignment="1">
      <alignment horizontal="center" vertical="center" wrapText="1"/>
    </xf>
    <xf numFmtId="0" fontId="57" fillId="0" borderId="0" xfId="0" applyFont="1" applyAlignment="1">
      <alignment horizontal="center" vertical="center"/>
    </xf>
    <xf numFmtId="0" fontId="58" fillId="25" borderId="10" xfId="0" applyFont="1" applyFill="1" applyBorder="1" applyAlignment="1">
      <alignment horizontal="center" vertical="center"/>
    </xf>
    <xf numFmtId="0" fontId="58" fillId="25" borderId="11" xfId="0" applyFont="1" applyFill="1" applyBorder="1" applyAlignment="1">
      <alignment horizontal="center" vertical="center"/>
    </xf>
    <xf numFmtId="0" fontId="4" fillId="13" borderId="12" xfId="61" applyFont="1" applyFill="1" applyBorder="1" applyAlignment="1">
      <alignment horizontal="center" vertical="center"/>
    </xf>
    <xf numFmtId="0" fontId="4" fillId="13" borderId="13" xfId="23" applyFont="1" applyFill="1" applyBorder="1" applyAlignment="1">
      <alignment horizontal="center" vertical="center"/>
    </xf>
    <xf numFmtId="0" fontId="53" fillId="13" borderId="0" xfId="0" applyFont="1" applyFill="1" applyAlignment="1">
      <alignment horizontal="center" vertical="center"/>
    </xf>
    <xf numFmtId="0" fontId="53" fillId="13" borderId="14" xfId="0" applyFont="1" applyFill="1" applyBorder="1" applyAlignment="1">
      <alignment horizontal="center" vertical="center"/>
    </xf>
    <xf numFmtId="0" fontId="4" fillId="13" borderId="13" xfId="61" applyFont="1" applyFill="1" applyBorder="1" applyAlignment="1">
      <alignment horizontal="center" vertical="center"/>
    </xf>
    <xf numFmtId="0" fontId="4" fillId="13" borderId="15" xfId="0" applyFont="1" applyFill="1" applyBorder="1" applyAlignment="1">
      <alignment horizontal="center" vertical="center"/>
    </xf>
    <xf numFmtId="0" fontId="4" fillId="13" borderId="16" xfId="61" applyFont="1" applyFill="1" applyBorder="1" applyAlignment="1">
      <alignment horizontal="center" vertical="center"/>
    </xf>
    <xf numFmtId="0" fontId="4" fillId="13" borderId="13" xfId="0" applyFont="1" applyFill="1" applyBorder="1" applyAlignment="1">
      <alignment horizontal="center" vertical="center"/>
    </xf>
    <xf numFmtId="182" fontId="59" fillId="13" borderId="17" xfId="0" applyNumberFormat="1" applyFont="1" applyFill="1" applyBorder="1" applyAlignment="1">
      <alignment horizontal="center" vertical="center"/>
    </xf>
    <xf numFmtId="0" fontId="58" fillId="25" borderId="18" xfId="0" applyFont="1" applyFill="1" applyBorder="1" applyAlignment="1">
      <alignment horizontal="center" vertical="center"/>
    </xf>
    <xf numFmtId="14" fontId="53" fillId="0" borderId="0" xfId="0" applyNumberFormat="1" applyFont="1" applyAlignment="1">
      <alignment vertical="center"/>
    </xf>
    <xf numFmtId="0" fontId="57" fillId="33" borderId="19" xfId="0" applyFont="1" applyFill="1" applyBorder="1" applyAlignment="1">
      <alignment horizontal="center" vertical="center"/>
    </xf>
    <xf numFmtId="0" fontId="57" fillId="33" borderId="20" xfId="0" applyFont="1" applyFill="1" applyBorder="1" applyAlignment="1">
      <alignment horizontal="center" vertical="center" wrapText="1"/>
    </xf>
    <xf numFmtId="0" fontId="56" fillId="33" borderId="20" xfId="0" applyFont="1" applyFill="1" applyBorder="1" applyAlignment="1">
      <alignment horizontal="center" vertical="center"/>
    </xf>
    <xf numFmtId="0" fontId="57"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56" fillId="33" borderId="20" xfId="0" applyFont="1" applyFill="1" applyBorder="1" applyAlignment="1">
      <alignment horizontal="center" vertical="center" wrapText="1"/>
    </xf>
    <xf numFmtId="176" fontId="6" fillId="33" borderId="21" xfId="0" applyNumberFormat="1" applyFont="1" applyFill="1" applyBorder="1" applyAlignment="1">
      <alignment horizontal="center" vertical="center" wrapText="1"/>
    </xf>
    <xf numFmtId="0" fontId="53" fillId="34" borderId="22" xfId="0" applyFont="1" applyFill="1" applyBorder="1" applyAlignment="1">
      <alignment horizontal="center" vertical="center"/>
    </xf>
    <xf numFmtId="176" fontId="53" fillId="34" borderId="23" xfId="0" applyNumberFormat="1" applyFont="1" applyFill="1" applyBorder="1" applyAlignment="1">
      <alignment horizontal="center" vertical="center"/>
    </xf>
    <xf numFmtId="0" fontId="53" fillId="35" borderId="22" xfId="0" applyFont="1" applyFill="1" applyBorder="1" applyAlignment="1">
      <alignment horizontal="center" vertical="center"/>
    </xf>
    <xf numFmtId="0" fontId="53" fillId="35" borderId="24" xfId="0" applyFont="1" applyFill="1" applyBorder="1" applyAlignment="1">
      <alignment horizontal="center" vertical="center"/>
    </xf>
    <xf numFmtId="14" fontId="53" fillId="35" borderId="24" xfId="0" applyNumberFormat="1" applyFont="1" applyFill="1" applyBorder="1" applyAlignment="1">
      <alignment horizontal="center" vertical="center"/>
    </xf>
    <xf numFmtId="0" fontId="54" fillId="0" borderId="0" xfId="0" applyFont="1" applyAlignment="1">
      <alignment vertical="center"/>
    </xf>
    <xf numFmtId="0" fontId="0" fillId="0" borderId="0" xfId="0" applyBorder="1" applyAlignment="1">
      <alignment vertical="center"/>
    </xf>
    <xf numFmtId="0" fontId="60" fillId="0" borderId="0" xfId="0" applyFont="1" applyAlignment="1">
      <alignment horizontal="center" vertical="center" wrapText="1"/>
    </xf>
    <xf numFmtId="0" fontId="60" fillId="0" borderId="0" xfId="0" applyFont="1" applyAlignment="1">
      <alignment horizontal="left" vertical="center"/>
    </xf>
    <xf numFmtId="176" fontId="53" fillId="36" borderId="23" xfId="0" applyNumberFormat="1" applyFont="1" applyFill="1" applyBorder="1" applyAlignment="1">
      <alignment horizontal="center" vertical="center"/>
    </xf>
    <xf numFmtId="0" fontId="60" fillId="0" borderId="0" xfId="0" applyFont="1" applyBorder="1" applyAlignment="1">
      <alignment horizontal="center" vertical="center" wrapText="1"/>
    </xf>
    <xf numFmtId="14" fontId="53" fillId="34" borderId="24" xfId="0" applyNumberFormat="1" applyFont="1" applyFill="1" applyBorder="1" applyAlignment="1" applyProtection="1">
      <alignment horizontal="center" vertical="center"/>
      <protection locked="0"/>
    </xf>
    <xf numFmtId="0" fontId="53" fillId="34" borderId="24" xfId="0" applyFont="1" applyFill="1" applyBorder="1" applyAlignment="1" applyProtection="1">
      <alignment horizontal="center" vertical="center"/>
      <protection locked="0"/>
    </xf>
    <xf numFmtId="0" fontId="53" fillId="35" borderId="24" xfId="0" applyFont="1" applyFill="1" applyBorder="1" applyAlignment="1" applyProtection="1">
      <alignment horizontal="center" vertical="center"/>
      <protection locked="0"/>
    </xf>
    <xf numFmtId="14" fontId="53" fillId="35" borderId="24" xfId="0" applyNumberFormat="1" applyFont="1" applyFill="1" applyBorder="1" applyAlignment="1" applyProtection="1">
      <alignment horizontal="center" vertical="center"/>
      <protection locked="0"/>
    </xf>
    <xf numFmtId="0" fontId="53" fillId="37" borderId="24" xfId="0" applyFont="1" applyFill="1" applyBorder="1" applyAlignment="1" applyProtection="1">
      <alignment horizontal="center" vertical="center"/>
      <protection/>
    </xf>
    <xf numFmtId="0" fontId="53" fillId="35" borderId="24" xfId="0" applyFont="1" applyFill="1" applyBorder="1" applyAlignment="1" applyProtection="1">
      <alignment horizontal="center" vertical="center"/>
      <protection/>
    </xf>
    <xf numFmtId="0" fontId="0" fillId="8" borderId="25"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58" fillId="38" borderId="18" xfId="0" applyFont="1" applyFill="1" applyBorder="1" applyAlignment="1">
      <alignment horizontal="center" vertical="center"/>
    </xf>
    <xf numFmtId="0" fontId="53" fillId="37" borderId="24" xfId="0" applyFont="1" applyFill="1" applyBorder="1" applyAlignment="1">
      <alignment horizontal="center" vertical="center"/>
    </xf>
    <xf numFmtId="182" fontId="59" fillId="8" borderId="17" xfId="0" applyNumberFormat="1" applyFont="1" applyFill="1" applyBorder="1" applyAlignment="1" applyProtection="1">
      <alignment horizontal="center" vertical="center"/>
      <protection/>
    </xf>
    <xf numFmtId="0" fontId="61" fillId="0" borderId="0" xfId="0" applyFont="1" applyAlignment="1">
      <alignment vertical="center"/>
    </xf>
    <xf numFmtId="0" fontId="53" fillId="0" borderId="0" xfId="0" applyFont="1" applyBorder="1" applyAlignment="1">
      <alignment horizontal="center" vertical="center"/>
    </xf>
    <xf numFmtId="0" fontId="62" fillId="0" borderId="0" xfId="0" applyFont="1" applyBorder="1" applyAlignment="1">
      <alignment horizontal="center" vertical="center"/>
    </xf>
    <xf numFmtId="0" fontId="53" fillId="35" borderId="23" xfId="0" applyFont="1" applyFill="1" applyBorder="1" applyAlignment="1">
      <alignment horizontal="center" vertical="center"/>
    </xf>
    <xf numFmtId="0" fontId="53" fillId="34" borderId="23" xfId="0" applyFont="1" applyFill="1" applyBorder="1" applyAlignment="1" applyProtection="1">
      <alignment horizontal="center" vertical="center"/>
      <protection locked="0"/>
    </xf>
    <xf numFmtId="0" fontId="53" fillId="35" borderId="23"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177" fontId="64" fillId="39" borderId="26" xfId="38" applyNumberFormat="1" applyFont="1" applyFill="1" applyBorder="1" applyAlignment="1" applyProtection="1">
      <alignment horizontal="center" vertical="center"/>
      <protection/>
    </xf>
    <xf numFmtId="0" fontId="56" fillId="33" borderId="21" xfId="0" applyFont="1" applyFill="1" applyBorder="1" applyAlignment="1">
      <alignment horizontal="center" vertical="center" wrapText="1"/>
    </xf>
    <xf numFmtId="0" fontId="57" fillId="33" borderId="21" xfId="0" applyFont="1" applyFill="1" applyBorder="1" applyAlignment="1">
      <alignment horizontal="center" vertical="center" wrapText="1"/>
    </xf>
    <xf numFmtId="177" fontId="5" fillId="0" borderId="27" xfId="38" applyNumberFormat="1" applyFont="1" applyFill="1" applyBorder="1" applyAlignment="1" applyProtection="1">
      <alignment horizontal="center" vertical="center"/>
      <protection/>
    </xf>
    <xf numFmtId="0" fontId="53" fillId="35" borderId="28" xfId="0" applyFont="1" applyFill="1" applyBorder="1" applyAlignment="1">
      <alignment horizontal="center" vertical="center"/>
    </xf>
    <xf numFmtId="0" fontId="53" fillId="35" borderId="29" xfId="0" applyFont="1" applyFill="1" applyBorder="1" applyAlignment="1" applyProtection="1">
      <alignment horizontal="center" vertical="center"/>
      <protection locked="0"/>
    </xf>
    <xf numFmtId="14" fontId="53" fillId="35" borderId="29" xfId="0" applyNumberFormat="1" applyFont="1" applyFill="1" applyBorder="1" applyAlignment="1" applyProtection="1">
      <alignment horizontal="center" vertical="center"/>
      <protection locked="0"/>
    </xf>
    <xf numFmtId="0" fontId="53" fillId="35" borderId="29" xfId="0" applyFont="1" applyFill="1" applyBorder="1" applyAlignment="1" applyProtection="1">
      <alignment horizontal="center" vertical="center"/>
      <protection/>
    </xf>
    <xf numFmtId="0" fontId="53" fillId="35" borderId="29" xfId="0" applyFont="1" applyFill="1" applyBorder="1" applyAlignment="1">
      <alignment horizontal="center" vertical="center"/>
    </xf>
    <xf numFmtId="0" fontId="53" fillId="35" borderId="30" xfId="0" applyFont="1" applyFill="1" applyBorder="1" applyAlignment="1" applyProtection="1">
      <alignment horizontal="center" vertical="center"/>
      <protection locked="0"/>
    </xf>
    <xf numFmtId="176" fontId="53" fillId="36" borderId="30" xfId="0" applyNumberFormat="1" applyFont="1" applyFill="1" applyBorder="1" applyAlignment="1">
      <alignment horizontal="center" vertical="center"/>
    </xf>
    <xf numFmtId="0" fontId="0" fillId="8" borderId="31" xfId="0" applyFill="1" applyBorder="1" applyAlignment="1" applyProtection="1">
      <alignment horizontal="left" vertical="top" wrapText="1"/>
      <protection locked="0"/>
    </xf>
    <xf numFmtId="177" fontId="5" fillId="0" borderId="0" xfId="38" applyNumberFormat="1" applyFont="1" applyFill="1" applyBorder="1" applyAlignment="1" applyProtection="1">
      <alignment horizontal="center" vertical="center"/>
      <protection/>
    </xf>
    <xf numFmtId="0" fontId="58" fillId="0" borderId="0" xfId="0" applyFont="1" applyFill="1" applyBorder="1" applyAlignment="1">
      <alignment horizontal="center" vertical="center"/>
    </xf>
    <xf numFmtId="182" fontId="59" fillId="0" borderId="0" xfId="0" applyNumberFormat="1" applyFont="1" applyFill="1" applyBorder="1" applyAlignment="1" applyProtection="1">
      <alignment horizontal="center" vertical="center"/>
      <protection/>
    </xf>
    <xf numFmtId="0" fontId="58" fillId="0" borderId="0" xfId="38" applyFont="1" applyFill="1" applyBorder="1" applyAlignment="1">
      <alignment horizontal="center" vertical="center"/>
    </xf>
    <xf numFmtId="0" fontId="60" fillId="0" borderId="0" xfId="0" applyFont="1" applyAlignment="1">
      <alignment vertical="top" wrapText="1"/>
    </xf>
    <xf numFmtId="0" fontId="60" fillId="0" borderId="0" xfId="0" applyFont="1" applyAlignment="1">
      <alignment vertical="top"/>
    </xf>
    <xf numFmtId="0" fontId="60" fillId="0" borderId="0" xfId="0" applyFont="1" applyBorder="1" applyAlignment="1">
      <alignment vertical="top" wrapText="1"/>
    </xf>
    <xf numFmtId="0" fontId="0" fillId="0" borderId="32" xfId="0" applyBorder="1" applyAlignment="1">
      <alignment vertical="center"/>
    </xf>
    <xf numFmtId="0" fontId="58" fillId="38" borderId="10" xfId="0" applyFont="1" applyFill="1" applyBorder="1" applyAlignment="1">
      <alignment horizontal="center" vertical="center"/>
    </xf>
    <xf numFmtId="0" fontId="58" fillId="38" borderId="33" xfId="0" applyFont="1" applyFill="1" applyBorder="1" applyAlignment="1">
      <alignment horizontal="center" vertical="center"/>
    </xf>
    <xf numFmtId="0" fontId="58" fillId="38" borderId="34" xfId="0" applyFont="1" applyFill="1" applyBorder="1" applyAlignment="1">
      <alignment horizontal="center" vertical="center"/>
    </xf>
    <xf numFmtId="0" fontId="53" fillId="8" borderId="35" xfId="0" applyFont="1" applyFill="1" applyBorder="1" applyAlignment="1">
      <alignment horizontal="center" vertical="center"/>
    </xf>
    <xf numFmtId="0" fontId="53" fillId="8" borderId="14" xfId="0" applyFont="1" applyFill="1" applyBorder="1" applyAlignment="1">
      <alignment horizontal="center" vertical="center"/>
    </xf>
    <xf numFmtId="0" fontId="53" fillId="8" borderId="36" xfId="0" applyFont="1" applyFill="1" applyBorder="1" applyAlignment="1">
      <alignment horizontal="center" vertical="center"/>
    </xf>
    <xf numFmtId="0" fontId="53" fillId="8" borderId="37" xfId="0" applyFont="1" applyFill="1" applyBorder="1" applyAlignment="1">
      <alignment horizontal="center" vertical="center"/>
    </xf>
    <xf numFmtId="177" fontId="64" fillId="39" borderId="38" xfId="38" applyNumberFormat="1" applyFont="1" applyFill="1" applyBorder="1" applyAlignment="1" applyProtection="1">
      <alignment horizontal="center" vertical="center"/>
      <protection/>
    </xf>
    <xf numFmtId="176" fontId="57" fillId="33" borderId="39" xfId="0" applyNumberFormat="1" applyFont="1" applyFill="1" applyBorder="1" applyAlignment="1">
      <alignment horizontal="center" vertical="center" wrapText="1"/>
    </xf>
    <xf numFmtId="0" fontId="0" fillId="0" borderId="40" xfId="0" applyBorder="1" applyAlignment="1">
      <alignment vertical="center"/>
    </xf>
    <xf numFmtId="176" fontId="58" fillId="25" borderId="11" xfId="0" applyNumberFormat="1" applyFont="1" applyFill="1" applyBorder="1" applyAlignment="1">
      <alignment horizontal="center" vertical="center"/>
    </xf>
    <xf numFmtId="0" fontId="58" fillId="25" borderId="34" xfId="0" applyFont="1" applyFill="1" applyBorder="1" applyAlignment="1">
      <alignment horizontal="center" vertical="center"/>
    </xf>
    <xf numFmtId="0" fontId="4" fillId="13" borderId="41" xfId="0" applyFont="1" applyFill="1" applyBorder="1" applyAlignment="1">
      <alignment horizontal="center" vertical="center"/>
    </xf>
    <xf numFmtId="0" fontId="4" fillId="13" borderId="42" xfId="0" applyFont="1" applyFill="1" applyBorder="1" applyAlignment="1">
      <alignment horizontal="center" vertical="center"/>
    </xf>
    <xf numFmtId="177" fontId="53" fillId="40" borderId="43" xfId="0" applyNumberFormat="1" applyFont="1" applyFill="1" applyBorder="1" applyAlignment="1">
      <alignment horizontal="center" vertical="center"/>
    </xf>
    <xf numFmtId="177" fontId="53" fillId="0" borderId="44" xfId="0" applyNumberFormat="1" applyFont="1" applyBorder="1" applyAlignment="1">
      <alignment horizontal="center" vertical="center"/>
    </xf>
    <xf numFmtId="177" fontId="53" fillId="40" borderId="45" xfId="0" applyNumberFormat="1" applyFont="1" applyFill="1" applyBorder="1" applyAlignment="1">
      <alignment vertical="center"/>
    </xf>
    <xf numFmtId="177" fontId="53" fillId="40" borderId="46" xfId="0" applyNumberFormat="1" applyFont="1" applyFill="1" applyBorder="1" applyAlignment="1">
      <alignment vertical="center"/>
    </xf>
    <xf numFmtId="177" fontId="53" fillId="40" borderId="34" xfId="0" applyNumberFormat="1" applyFont="1" applyFill="1" applyBorder="1" applyAlignment="1">
      <alignment vertical="center"/>
    </xf>
    <xf numFmtId="0" fontId="58" fillId="25" borderId="36" xfId="0" applyFont="1" applyFill="1" applyBorder="1" applyAlignment="1">
      <alignment horizontal="center" vertical="center"/>
    </xf>
    <xf numFmtId="0" fontId="58" fillId="25" borderId="47" xfId="0" applyFont="1" applyFill="1" applyBorder="1" applyAlignment="1">
      <alignment horizontal="center" vertical="center"/>
    </xf>
    <xf numFmtId="0" fontId="4" fillId="13" borderId="48" xfId="61" applyFont="1" applyFill="1" applyBorder="1" applyAlignment="1">
      <alignment horizontal="center" vertical="center"/>
    </xf>
    <xf numFmtId="0" fontId="4" fillId="13" borderId="12" xfId="61" applyFont="1" applyFill="1" applyBorder="1" applyAlignment="1">
      <alignment horizontal="center" vertical="center"/>
    </xf>
    <xf numFmtId="0" fontId="4" fillId="13" borderId="49" xfId="61" applyFont="1" applyFill="1" applyBorder="1" applyAlignment="1">
      <alignment horizontal="center" vertical="center"/>
    </xf>
    <xf numFmtId="0" fontId="4" fillId="13" borderId="50" xfId="61" applyFont="1" applyFill="1" applyBorder="1" applyAlignment="1">
      <alignment horizontal="center" vertical="center"/>
    </xf>
    <xf numFmtId="177" fontId="5" fillId="13" borderId="51" xfId="38" applyNumberFormat="1" applyFont="1" applyFill="1" applyBorder="1" applyAlignment="1" applyProtection="1">
      <alignment horizontal="center" vertical="center"/>
      <protection/>
    </xf>
    <xf numFmtId="177" fontId="5" fillId="13" borderId="52" xfId="38" applyNumberFormat="1" applyFont="1" applyFill="1" applyBorder="1" applyAlignment="1" applyProtection="1">
      <alignment horizontal="center" vertical="center"/>
      <protection/>
    </xf>
    <xf numFmtId="0" fontId="58" fillId="25" borderId="18" xfId="38" applyFont="1" applyFill="1" applyBorder="1" applyAlignment="1">
      <alignment horizontal="center" vertical="center"/>
    </xf>
    <xf numFmtId="0" fontId="58" fillId="25" borderId="53" xfId="38" applyFont="1" applyFill="1" applyBorder="1" applyAlignment="1">
      <alignment horizontal="center" vertical="center"/>
    </xf>
    <xf numFmtId="0" fontId="58" fillId="25" borderId="54" xfId="35" applyFont="1" applyFill="1" applyBorder="1" applyAlignment="1">
      <alignment horizontal="center" vertical="center"/>
    </xf>
    <xf numFmtId="0" fontId="58" fillId="25" borderId="55" xfId="35" applyFont="1" applyFill="1" applyBorder="1" applyAlignment="1">
      <alignment horizontal="center" vertical="center"/>
    </xf>
    <xf numFmtId="0" fontId="58" fillId="25" borderId="56" xfId="35" applyFont="1" applyFill="1" applyBorder="1" applyAlignment="1">
      <alignment horizontal="center" vertical="center"/>
    </xf>
    <xf numFmtId="0" fontId="58" fillId="25" borderId="57" xfId="35" applyFont="1" applyFill="1" applyBorder="1" applyAlignment="1">
      <alignment horizontal="center" vertical="center"/>
    </xf>
    <xf numFmtId="0" fontId="4" fillId="13" borderId="58" xfId="0" applyFont="1" applyFill="1" applyBorder="1" applyAlignment="1">
      <alignment horizontal="center" vertical="center" wrapText="1"/>
    </xf>
    <xf numFmtId="0" fontId="4" fillId="13" borderId="59" xfId="0" applyFont="1" applyFill="1" applyBorder="1" applyAlignment="1">
      <alignment horizontal="center" vertical="center" wrapText="1"/>
    </xf>
    <xf numFmtId="0" fontId="4" fillId="13" borderId="60" xfId="0" applyFont="1" applyFill="1" applyBorder="1" applyAlignment="1">
      <alignment horizontal="center" vertical="center" wrapText="1"/>
    </xf>
    <xf numFmtId="0" fontId="53" fillId="13" borderId="36" xfId="0" applyFont="1" applyFill="1" applyBorder="1" applyAlignment="1">
      <alignment horizontal="center" vertical="center"/>
    </xf>
    <xf numFmtId="0" fontId="53" fillId="13" borderId="61" xfId="0" applyFont="1" applyFill="1" applyBorder="1" applyAlignment="1">
      <alignment horizontal="center" vertical="center"/>
    </xf>
    <xf numFmtId="0" fontId="53" fillId="13" borderId="10" xfId="0" applyFont="1" applyFill="1" applyBorder="1" applyAlignment="1">
      <alignment horizontal="center" vertical="center"/>
    </xf>
    <xf numFmtId="0" fontId="53" fillId="13" borderId="33" xfId="0" applyFont="1" applyFill="1" applyBorder="1" applyAlignment="1">
      <alignment horizontal="center" vertical="center"/>
    </xf>
    <xf numFmtId="0" fontId="53" fillId="0" borderId="33" xfId="0" applyFont="1" applyBorder="1" applyAlignment="1">
      <alignment horizontal="center" vertical="center"/>
    </xf>
    <xf numFmtId="0" fontId="53" fillId="0" borderId="34" xfId="0" applyFont="1" applyBorder="1" applyAlignment="1">
      <alignment horizontal="center" vertical="center"/>
    </xf>
    <xf numFmtId="0" fontId="4" fillId="13" borderId="62" xfId="0" applyFont="1" applyFill="1" applyBorder="1" applyAlignment="1">
      <alignment horizontal="center" vertical="center" wrapText="1"/>
    </xf>
    <xf numFmtId="0" fontId="4" fillId="13" borderId="63" xfId="0" applyFont="1" applyFill="1" applyBorder="1" applyAlignment="1">
      <alignment horizontal="center" vertical="center" wrapText="1"/>
    </xf>
    <xf numFmtId="0" fontId="53" fillId="13" borderId="64" xfId="0" applyFont="1" applyFill="1" applyBorder="1" applyAlignment="1">
      <alignment horizontal="center" vertical="center"/>
    </xf>
    <xf numFmtId="0" fontId="53" fillId="13" borderId="65" xfId="0" applyFont="1" applyFill="1" applyBorder="1" applyAlignment="1">
      <alignment horizontal="center" vertical="center"/>
    </xf>
    <xf numFmtId="177" fontId="53" fillId="0" borderId="66" xfId="0" applyNumberFormat="1" applyFont="1" applyBorder="1" applyAlignment="1">
      <alignment horizontal="center" vertical="center"/>
    </xf>
    <xf numFmtId="177" fontId="53" fillId="0" borderId="67" xfId="0" applyNumberFormat="1" applyFont="1" applyBorder="1" applyAlignment="1">
      <alignment horizontal="center" vertical="center"/>
    </xf>
    <xf numFmtId="177" fontId="53" fillId="0" borderId="45" xfId="0" applyNumberFormat="1" applyFont="1" applyBorder="1" applyAlignment="1">
      <alignment horizontal="center" vertical="center"/>
    </xf>
    <xf numFmtId="177" fontId="53" fillId="0" borderId="46" xfId="0" applyNumberFormat="1" applyFont="1" applyBorder="1" applyAlignment="1">
      <alignment horizontal="center" vertical="center"/>
    </xf>
    <xf numFmtId="177" fontId="53" fillId="0" borderId="58" xfId="0" applyNumberFormat="1" applyFont="1" applyBorder="1" applyAlignment="1">
      <alignment horizontal="center" vertical="center"/>
    </xf>
    <xf numFmtId="177" fontId="53" fillId="0" borderId="60" xfId="0" applyNumberFormat="1" applyFont="1" applyBorder="1" applyAlignment="1">
      <alignment horizontal="center" vertical="center"/>
    </xf>
    <xf numFmtId="177" fontId="53" fillId="0" borderId="68" xfId="0" applyNumberFormat="1" applyFont="1" applyBorder="1" applyAlignment="1">
      <alignment horizontal="center" vertical="center"/>
    </xf>
    <xf numFmtId="177" fontId="53" fillId="0" borderId="59" xfId="0" applyNumberFormat="1" applyFont="1" applyBorder="1" applyAlignment="1">
      <alignment horizontal="center" vertical="center"/>
    </xf>
    <xf numFmtId="177" fontId="53" fillId="40" borderId="62" xfId="0" applyNumberFormat="1" applyFont="1" applyFill="1" applyBorder="1" applyAlignment="1">
      <alignment horizontal="center" vertical="center"/>
    </xf>
    <xf numFmtId="177" fontId="53" fillId="40" borderId="69" xfId="0" applyNumberFormat="1" applyFont="1" applyFill="1" applyBorder="1" applyAlignment="1">
      <alignment horizontal="center" vertical="center"/>
    </xf>
    <xf numFmtId="177" fontId="53" fillId="40" borderId="63" xfId="0" applyNumberFormat="1" applyFont="1" applyFill="1" applyBorder="1" applyAlignment="1">
      <alignment horizontal="center" vertical="center"/>
    </xf>
    <xf numFmtId="177" fontId="53" fillId="40" borderId="70" xfId="0" applyNumberFormat="1" applyFont="1" applyFill="1" applyBorder="1" applyAlignment="1">
      <alignment horizontal="center" vertical="center"/>
    </xf>
    <xf numFmtId="177" fontId="53" fillId="40" borderId="71" xfId="0" applyNumberFormat="1" applyFont="1" applyFill="1" applyBorder="1" applyAlignment="1">
      <alignment horizontal="center" vertical="center"/>
    </xf>
    <xf numFmtId="177" fontId="53" fillId="40" borderId="72" xfId="0" applyNumberFormat="1" applyFont="1" applyFill="1" applyBorder="1" applyAlignment="1">
      <alignment horizontal="center" vertical="center"/>
    </xf>
    <xf numFmtId="0" fontId="58" fillId="25" borderId="73" xfId="0" applyFont="1" applyFill="1" applyBorder="1" applyAlignment="1">
      <alignment horizontal="center" vertical="center"/>
    </xf>
    <xf numFmtId="0" fontId="58" fillId="25" borderId="74" xfId="0" applyFont="1" applyFill="1" applyBorder="1" applyAlignment="1">
      <alignment horizontal="center" vertical="center"/>
    </xf>
    <xf numFmtId="0" fontId="58" fillId="25" borderId="17" xfId="0" applyFont="1" applyFill="1" applyBorder="1" applyAlignment="1">
      <alignment horizontal="center" vertical="center"/>
    </xf>
    <xf numFmtId="0" fontId="4" fillId="13" borderId="75" xfId="0" applyFont="1" applyFill="1" applyBorder="1" applyAlignment="1">
      <alignment horizontal="center" vertical="center"/>
    </xf>
    <xf numFmtId="0" fontId="4" fillId="13" borderId="76" xfId="0" applyFont="1" applyFill="1" applyBorder="1" applyAlignment="1">
      <alignment horizontal="center" vertical="center"/>
    </xf>
    <xf numFmtId="0" fontId="53" fillId="0" borderId="77" xfId="0" applyFont="1" applyBorder="1" applyAlignment="1" applyProtection="1">
      <alignment horizontal="center" vertical="center"/>
      <protection locked="0"/>
    </xf>
    <xf numFmtId="0" fontId="53" fillId="0" borderId="48" xfId="0" applyFont="1" applyBorder="1" applyAlignment="1" applyProtection="1">
      <alignment horizontal="center" vertical="center"/>
      <protection locked="0"/>
    </xf>
    <xf numFmtId="0" fontId="53" fillId="0" borderId="12" xfId="0" applyFont="1" applyBorder="1" applyAlignment="1" applyProtection="1">
      <alignment horizontal="center" vertical="center"/>
      <protection locked="0"/>
    </xf>
    <xf numFmtId="0" fontId="4" fillId="13" borderId="78" xfId="0" applyFont="1" applyFill="1" applyBorder="1" applyAlignment="1">
      <alignment horizontal="center" vertical="center"/>
    </xf>
    <xf numFmtId="0" fontId="4" fillId="13" borderId="79" xfId="0" applyFont="1" applyFill="1" applyBorder="1" applyAlignment="1">
      <alignment horizontal="center" vertical="center"/>
    </xf>
    <xf numFmtId="0" fontId="53" fillId="0" borderId="41" xfId="0" applyFont="1" applyBorder="1" applyAlignment="1" applyProtection="1">
      <alignment horizontal="center" vertical="center"/>
      <protection locked="0"/>
    </xf>
    <xf numFmtId="0" fontId="53" fillId="0" borderId="80" xfId="0" applyFont="1" applyBorder="1" applyAlignment="1" applyProtection="1">
      <alignment horizontal="center" vertical="center"/>
      <protection locked="0"/>
    </xf>
    <xf numFmtId="0" fontId="53" fillId="0" borderId="13" xfId="0" applyFont="1" applyBorder="1" applyAlignment="1" applyProtection="1">
      <alignment horizontal="center" vertical="center"/>
      <protection locked="0"/>
    </xf>
    <xf numFmtId="0" fontId="58" fillId="25" borderId="54" xfId="0" applyFont="1" applyFill="1" applyBorder="1" applyAlignment="1">
      <alignment horizontal="center" vertical="center"/>
    </xf>
    <xf numFmtId="0" fontId="58" fillId="25" borderId="81" xfId="0" applyFont="1" applyFill="1" applyBorder="1" applyAlignment="1">
      <alignment horizontal="center" vertical="center"/>
    </xf>
    <xf numFmtId="0" fontId="58" fillId="25" borderId="55" xfId="0" applyFont="1" applyFill="1" applyBorder="1" applyAlignment="1">
      <alignment horizontal="center" vertical="center"/>
    </xf>
    <xf numFmtId="0" fontId="53" fillId="0" borderId="54" xfId="0" applyFont="1" applyBorder="1" applyAlignment="1">
      <alignment horizontal="center" vertical="center"/>
    </xf>
    <xf numFmtId="0" fontId="53" fillId="0" borderId="81" xfId="0" applyFont="1" applyBorder="1" applyAlignment="1">
      <alignment horizontal="center" vertical="center"/>
    </xf>
    <xf numFmtId="0" fontId="53" fillId="0" borderId="55" xfId="0" applyFont="1" applyBorder="1" applyAlignment="1">
      <alignment horizontal="center" vertical="center"/>
    </xf>
    <xf numFmtId="0" fontId="53" fillId="0" borderId="63" xfId="0" applyFont="1" applyBorder="1" applyAlignment="1">
      <alignment horizontal="center" vertical="center"/>
    </xf>
    <xf numFmtId="0" fontId="53" fillId="0" borderId="0" xfId="0" applyFont="1" applyBorder="1" applyAlignment="1">
      <alignment horizontal="center" vertical="center"/>
    </xf>
    <xf numFmtId="0" fontId="53" fillId="0" borderId="15" xfId="0" applyFont="1" applyBorder="1" applyAlignment="1">
      <alignment horizontal="center" vertical="center"/>
    </xf>
    <xf numFmtId="0" fontId="53" fillId="0" borderId="56" xfId="0" applyFont="1" applyBorder="1" applyAlignment="1">
      <alignment horizontal="center" vertical="center"/>
    </xf>
    <xf numFmtId="0" fontId="53" fillId="0" borderId="82" xfId="0" applyFont="1" applyBorder="1" applyAlignment="1">
      <alignment horizontal="center" vertical="center"/>
    </xf>
    <xf numFmtId="0" fontId="53" fillId="0" borderId="57" xfId="0" applyFont="1" applyBorder="1" applyAlignment="1">
      <alignment horizontal="center" vertical="center"/>
    </xf>
    <xf numFmtId="0" fontId="4" fillId="13" borderId="62" xfId="0" applyFont="1" applyFill="1" applyBorder="1" applyAlignment="1">
      <alignment horizontal="center" vertical="center"/>
    </xf>
    <xf numFmtId="0" fontId="4" fillId="13" borderId="69" xfId="0" applyFont="1" applyFill="1" applyBorder="1" applyAlignment="1">
      <alignment horizontal="center" vertical="center"/>
    </xf>
    <xf numFmtId="177" fontId="53" fillId="0" borderId="42" xfId="0" applyNumberFormat="1" applyFont="1" applyBorder="1" applyAlignment="1" applyProtection="1">
      <alignment horizontal="center" vertical="center"/>
      <protection/>
    </xf>
    <xf numFmtId="177" fontId="53" fillId="0" borderId="83" xfId="0" applyNumberFormat="1" applyFont="1" applyBorder="1" applyAlignment="1" applyProtection="1">
      <alignment horizontal="center" vertical="center"/>
      <protection/>
    </xf>
    <xf numFmtId="177" fontId="53" fillId="0" borderId="16" xfId="0" applyNumberFormat="1" applyFont="1" applyBorder="1" applyAlignment="1" applyProtection="1">
      <alignment horizontal="center" vertical="center"/>
      <protection/>
    </xf>
    <xf numFmtId="0" fontId="58" fillId="25" borderId="81" xfId="35" applyFont="1" applyFill="1" applyBorder="1" applyAlignment="1">
      <alignment horizontal="center" vertical="center"/>
    </xf>
    <xf numFmtId="177" fontId="53" fillId="0" borderId="75" xfId="0" applyNumberFormat="1" applyFont="1" applyBorder="1" applyAlignment="1">
      <alignment horizontal="center" vertical="center"/>
    </xf>
    <xf numFmtId="177" fontId="53" fillId="0" borderId="48" xfId="0" applyNumberFormat="1" applyFont="1" applyBorder="1" applyAlignment="1">
      <alignment horizontal="center" vertical="center"/>
    </xf>
    <xf numFmtId="177" fontId="53" fillId="0" borderId="12" xfId="0" applyNumberFormat="1" applyFont="1" applyBorder="1" applyAlignment="1">
      <alignment horizontal="center" vertical="center"/>
    </xf>
    <xf numFmtId="177" fontId="53" fillId="0" borderId="84" xfId="0" applyNumberFormat="1" applyFont="1" applyBorder="1" applyAlignment="1">
      <alignment horizontal="center" vertical="center"/>
    </xf>
    <xf numFmtId="177" fontId="53" fillId="0" borderId="49" xfId="0" applyNumberFormat="1" applyFont="1" applyBorder="1" applyAlignment="1">
      <alignment horizontal="center" vertical="center"/>
    </xf>
    <xf numFmtId="177" fontId="53" fillId="0" borderId="50" xfId="0" applyNumberFormat="1" applyFont="1" applyBorder="1" applyAlignment="1">
      <alignment horizontal="center" vertical="center"/>
    </xf>
    <xf numFmtId="177" fontId="53" fillId="0" borderId="85" xfId="0" applyNumberFormat="1" applyFont="1" applyBorder="1" applyAlignment="1">
      <alignment horizontal="center" vertical="center"/>
    </xf>
    <xf numFmtId="6" fontId="53" fillId="0" borderId="69" xfId="0" applyNumberFormat="1" applyFont="1" applyBorder="1" applyAlignment="1">
      <alignment horizontal="center" vertical="center"/>
    </xf>
    <xf numFmtId="6" fontId="53" fillId="0" borderId="70" xfId="0" applyNumberFormat="1" applyFont="1" applyBorder="1" applyAlignment="1">
      <alignment horizontal="center" vertical="center"/>
    </xf>
    <xf numFmtId="6" fontId="53" fillId="0" borderId="86" xfId="0" applyNumberFormat="1" applyFont="1" applyBorder="1" applyAlignment="1">
      <alignment horizontal="center" vertical="center"/>
    </xf>
    <xf numFmtId="0" fontId="53" fillId="0" borderId="55" xfId="0" applyFont="1" applyBorder="1" applyAlignment="1">
      <alignment horizontal="center" vertical="center" wrapText="1"/>
    </xf>
    <xf numFmtId="0" fontId="53" fillId="0" borderId="15" xfId="0" applyFont="1" applyBorder="1" applyAlignment="1">
      <alignment horizontal="center" vertical="center" wrapText="1"/>
    </xf>
    <xf numFmtId="177" fontId="53" fillId="0" borderId="62" xfId="0" applyNumberFormat="1" applyFont="1" applyBorder="1" applyAlignment="1">
      <alignment horizontal="center" vertical="center"/>
    </xf>
    <xf numFmtId="177" fontId="53" fillId="0" borderId="69" xfId="0" applyNumberFormat="1" applyFont="1" applyBorder="1" applyAlignment="1">
      <alignment horizontal="center" vertical="center"/>
    </xf>
    <xf numFmtId="177" fontId="53" fillId="0" borderId="63" xfId="0" applyNumberFormat="1" applyFont="1" applyBorder="1" applyAlignment="1">
      <alignment horizontal="center" vertical="center"/>
    </xf>
    <xf numFmtId="177" fontId="53" fillId="0" borderId="70" xfId="0" applyNumberFormat="1" applyFont="1" applyBorder="1" applyAlignment="1">
      <alignment horizontal="center" vertical="center"/>
    </xf>
    <xf numFmtId="177" fontId="53" fillId="0" borderId="71" xfId="0" applyNumberFormat="1" applyFont="1" applyBorder="1" applyAlignment="1">
      <alignment horizontal="center" vertical="center"/>
    </xf>
    <xf numFmtId="177" fontId="53" fillId="0" borderId="72" xfId="0" applyNumberFormat="1" applyFont="1" applyBorder="1" applyAlignment="1">
      <alignment horizontal="center" vertical="center"/>
    </xf>
    <xf numFmtId="0" fontId="53" fillId="0" borderId="18" xfId="0" applyFont="1" applyBorder="1" applyAlignment="1">
      <alignment horizontal="center" vertical="center"/>
    </xf>
    <xf numFmtId="0" fontId="53" fillId="0" borderId="87" xfId="0" applyFont="1" applyBorder="1" applyAlignment="1">
      <alignment horizontal="center" vertical="center"/>
    </xf>
    <xf numFmtId="0" fontId="53" fillId="0" borderId="52" xfId="0" applyFont="1" applyBorder="1" applyAlignment="1">
      <alignment horizontal="center" vertical="center"/>
    </xf>
    <xf numFmtId="177" fontId="5" fillId="8" borderId="18" xfId="38" applyNumberFormat="1" applyFont="1" applyFill="1" applyBorder="1" applyAlignment="1" applyProtection="1">
      <alignment horizontal="center" vertical="center"/>
      <protection/>
    </xf>
    <xf numFmtId="177" fontId="5" fillId="8" borderId="52" xfId="38" applyNumberFormat="1" applyFont="1" applyFill="1" applyBorder="1" applyAlignment="1" applyProtection="1">
      <alignment horizontal="center" vertical="center"/>
      <protection/>
    </xf>
    <xf numFmtId="0" fontId="58" fillId="38" borderId="18" xfId="38" applyFont="1" applyFill="1" applyBorder="1" applyAlignment="1">
      <alignment horizontal="center" vertical="center"/>
    </xf>
    <xf numFmtId="0" fontId="58" fillId="38" borderId="87" xfId="38" applyFont="1" applyFill="1" applyBorder="1" applyAlignment="1">
      <alignment horizontal="center" vertical="center"/>
    </xf>
    <xf numFmtId="0" fontId="58" fillId="38" borderId="36" xfId="0" applyFont="1" applyFill="1" applyBorder="1" applyAlignment="1">
      <alignment horizontal="center" vertical="center"/>
    </xf>
    <xf numFmtId="0" fontId="58" fillId="38" borderId="47" xfId="0" applyFont="1" applyFill="1" applyBorder="1" applyAlignment="1">
      <alignment horizontal="center" vertical="center"/>
    </xf>
    <xf numFmtId="0" fontId="58" fillId="38" borderId="75" xfId="0" applyFont="1" applyFill="1" applyBorder="1" applyAlignment="1">
      <alignment horizontal="center" vertical="center"/>
    </xf>
    <xf numFmtId="0" fontId="58" fillId="38" borderId="48" xfId="0" applyFont="1" applyFill="1" applyBorder="1" applyAlignment="1">
      <alignment horizontal="center" vertical="center"/>
    </xf>
    <xf numFmtId="0" fontId="58" fillId="38" borderId="12" xfId="0" applyFont="1" applyFill="1" applyBorder="1" applyAlignment="1">
      <alignment horizontal="center" vertical="center"/>
    </xf>
    <xf numFmtId="0" fontId="62" fillId="0" borderId="54" xfId="0" applyFont="1" applyBorder="1" applyAlignment="1">
      <alignment horizontal="center" vertical="center"/>
    </xf>
    <xf numFmtId="0" fontId="62" fillId="0" borderId="63" xfId="0" applyFont="1" applyBorder="1" applyAlignment="1">
      <alignment horizontal="center" vertical="center"/>
    </xf>
    <xf numFmtId="0" fontId="62" fillId="0" borderId="56" xfId="0" applyFont="1" applyBorder="1" applyAlignment="1">
      <alignment horizontal="center" vertical="center"/>
    </xf>
    <xf numFmtId="0" fontId="62" fillId="0" borderId="66" xfId="0" applyFont="1" applyBorder="1" applyAlignment="1">
      <alignment horizontal="center" vertical="center"/>
    </xf>
    <xf numFmtId="0" fontId="62" fillId="0" borderId="46" xfId="0" applyFont="1" applyBorder="1" applyAlignment="1">
      <alignment horizontal="center" vertical="center"/>
    </xf>
    <xf numFmtId="0" fontId="62" fillId="0" borderId="88" xfId="0" applyFont="1" applyBorder="1" applyAlignment="1">
      <alignment horizontal="center" vertical="center"/>
    </xf>
    <xf numFmtId="0" fontId="62" fillId="0" borderId="55" xfId="0" applyFont="1" applyBorder="1" applyAlignment="1">
      <alignment horizontal="center" vertical="center"/>
    </xf>
    <xf numFmtId="0" fontId="62" fillId="0" borderId="15" xfId="0" applyFont="1" applyBorder="1" applyAlignment="1">
      <alignment horizontal="center" vertical="center"/>
    </xf>
    <xf numFmtId="0" fontId="62" fillId="0" borderId="5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3" name="テーブル114" displayName="テーブル114" ref="A31:W132" comment="" totalsRowShown="0">
  <autoFilter ref="A31:W132"/>
  <tableColumns count="23">
    <tableColumn id="1" name="列1"/>
    <tableColumn id="2" name="姓"/>
    <tableColumn id="17" name="名"/>
    <tableColumn id="3" name="ふりがな(姓)"/>
    <tableColumn id="18" name="ふりがな(名)"/>
    <tableColumn id="4" name="性別"/>
    <tableColumn id="5" name="生年月日"/>
    <tableColumn id="6" name="年齢_x000A_(2018年3月31日時点)"/>
    <tableColumn id="7" name="所属"/>
    <tableColumn id="9" name="区分"/>
    <tableColumn id="8" name="参加クラス"/>
    <tableColumn id="10" name="E-card"/>
    <tableColumn id="11" name="My E-card_x000A_番号"/>
    <tableColumn id="12" name="プログラム郵送"/>
    <tableColumn id="13" name="成績郵送"/>
    <tableColumn id="20" name="JOA競技者登録番号"/>
    <tableColumn id="25" name="当日の交通手段"/>
    <tableColumn id="21" name="住所"/>
    <tableColumn id="22" name="電話番号"/>
    <tableColumn id="23" name="緊急連絡先"/>
    <tableColumn id="24" name="本人との続柄"/>
    <tableColumn id="14" name="参加費合計(円)"/>
    <tableColumn id="27" name="備考欄"/>
  </tableColumns>
  <tableStyleInfo name="TableStyleMedium14" showFirstColumn="0" showLastColumn="0" showRowStripes="1" showColumnStripes="0"/>
</table>
</file>

<file path=xl/tables/table2.xml><?xml version="1.0" encoding="utf-8"?>
<table xmlns="http://schemas.openxmlformats.org/spreadsheetml/2006/main" id="35" name="テーブル35" displayName="テーブル35" ref="A14:Q85" comment="" totalsRowCount="1">
  <autoFilter ref="A14:Q85"/>
  <tableColumns count="17">
    <tableColumn id="1" name="列1"/>
    <tableColumn id="2" name="姓"/>
    <tableColumn id="3" name="名"/>
    <tableColumn id="4" name="ふりがな(姓)"/>
    <tableColumn id="5" name="ふりがな(名)"/>
    <tableColumn id="6" name="性別"/>
    <tableColumn id="7" name="生年月日"/>
    <tableColumn id="8" name="年齢_x000A_(2018年3月31日時点)"/>
    <tableColumn id="9" name="所属"/>
    <tableColumn id="10" name="区分"/>
    <tableColumn id="11" name="参加クラス"/>
    <tableColumn id="12" name="E-card"/>
    <tableColumn id="13" name="My E-card_x000A_番号"/>
    <tableColumn id="14" name="プログラム郵送"/>
    <tableColumn id="15" name="成績表郵送"/>
    <tableColumn id="16" name="参加費合計(円)"/>
    <tableColumn id="17" name="備考欄" totalsRowFunction="cou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59"/>
  <sheetViews>
    <sheetView tabSelected="1" zoomScalePageLayoutView="0" workbookViewId="0" topLeftCell="A1">
      <selection activeCell="A1" sqref="A1"/>
    </sheetView>
  </sheetViews>
  <sheetFormatPr defaultColWidth="9.140625" defaultRowHeight="15"/>
  <cols>
    <col min="1" max="1" width="5.28125" style="3" customWidth="1"/>
    <col min="2" max="5" width="13.140625" style="1" customWidth="1"/>
    <col min="6" max="6" width="5.28125" style="1" customWidth="1"/>
    <col min="7" max="7" width="13.140625" style="1" customWidth="1"/>
    <col min="8" max="9" width="26.28125" style="1" customWidth="1"/>
    <col min="10" max="11" width="13.140625" style="1" customWidth="1"/>
    <col min="12" max="12" width="13.140625" style="0" customWidth="1"/>
    <col min="13" max="15" width="13.140625" style="1" customWidth="1"/>
    <col min="16" max="16" width="26.28125" style="6" customWidth="1"/>
    <col min="17" max="17" width="13.140625" style="6" customWidth="1"/>
    <col min="18" max="18" width="39.421875" style="6" customWidth="1"/>
    <col min="19" max="20" width="26.28125" style="6" customWidth="1"/>
    <col min="21" max="21" width="13.140625" style="6" customWidth="1"/>
    <col min="22" max="22" width="13.140625" style="1" customWidth="1"/>
    <col min="23" max="23" width="39.421875" style="2" customWidth="1"/>
    <col min="24" max="24" width="10.140625" style="1" customWidth="1"/>
    <col min="25" max="25" width="11.421875" style="1" customWidth="1"/>
    <col min="26" max="26" width="8.421875" style="1" customWidth="1"/>
    <col min="27" max="16384" width="9.00390625" style="1" customWidth="1"/>
  </cols>
  <sheetData>
    <row r="1" spans="2:23" ht="31.5" customHeight="1">
      <c r="B1" s="4" t="s">
        <v>69</v>
      </c>
      <c r="L1" s="1"/>
      <c r="N1" s="2"/>
      <c r="P1" s="1"/>
      <c r="Q1" s="1"/>
      <c r="R1" s="1"/>
      <c r="S1" s="1"/>
      <c r="T1" s="1"/>
      <c r="U1" s="1"/>
      <c r="W1" s="1"/>
    </row>
    <row r="2" spans="1:23" ht="31.5" customHeight="1" thickBot="1">
      <c r="A2" s="4"/>
      <c r="B2" s="61" t="s">
        <v>128</v>
      </c>
      <c r="L2" s="1"/>
      <c r="N2" s="2"/>
      <c r="P2" s="1"/>
      <c r="Q2" s="1"/>
      <c r="R2" s="1"/>
      <c r="S2" s="1"/>
      <c r="T2" s="1"/>
      <c r="U2" s="1"/>
      <c r="W2" s="1"/>
    </row>
    <row r="3" spans="2:23" ht="15.75" customHeight="1" thickBot="1">
      <c r="B3" s="148" t="s">
        <v>0</v>
      </c>
      <c r="C3" s="149"/>
      <c r="D3" s="149"/>
      <c r="E3" s="149"/>
      <c r="F3" s="150"/>
      <c r="H3" s="117" t="s">
        <v>35</v>
      </c>
      <c r="I3" s="118"/>
      <c r="J3" s="107" t="s">
        <v>62</v>
      </c>
      <c r="K3" s="117" t="s">
        <v>34</v>
      </c>
      <c r="L3" s="178"/>
      <c r="M3" s="178"/>
      <c r="N3" s="118"/>
      <c r="P3" s="1"/>
      <c r="Q3" s="1"/>
      <c r="R3" s="1"/>
      <c r="S3" s="1"/>
      <c r="T3" s="1"/>
      <c r="U3" s="1"/>
      <c r="W3" s="1"/>
    </row>
    <row r="4" spans="2:23" ht="15.75" customHeight="1" thickBot="1">
      <c r="B4" s="151" t="s">
        <v>1</v>
      </c>
      <c r="C4" s="152"/>
      <c r="D4" s="153"/>
      <c r="E4" s="154"/>
      <c r="F4" s="155"/>
      <c r="G4" s="31"/>
      <c r="H4" s="119"/>
      <c r="I4" s="120"/>
      <c r="J4" s="108"/>
      <c r="K4" s="19" t="s">
        <v>32</v>
      </c>
      <c r="L4" s="20" t="s">
        <v>12</v>
      </c>
      <c r="M4" s="98" t="s">
        <v>13</v>
      </c>
      <c r="N4" s="99" t="s">
        <v>141</v>
      </c>
      <c r="P4" s="1"/>
      <c r="Q4" s="1"/>
      <c r="R4" s="1"/>
      <c r="S4" s="1"/>
      <c r="T4" s="1"/>
      <c r="U4" s="1"/>
      <c r="W4" s="1"/>
    </row>
    <row r="5" spans="2:23" ht="15.75" customHeight="1">
      <c r="B5" s="156" t="s">
        <v>2</v>
      </c>
      <c r="C5" s="157"/>
      <c r="D5" s="158"/>
      <c r="E5" s="159"/>
      <c r="F5" s="160"/>
      <c r="H5" s="121" t="s">
        <v>64</v>
      </c>
      <c r="I5" s="21" t="s">
        <v>14</v>
      </c>
      <c r="J5" s="124" t="s">
        <v>49</v>
      </c>
      <c r="K5" s="138">
        <v>5000</v>
      </c>
      <c r="L5" s="134">
        <v>4500</v>
      </c>
      <c r="M5" s="102"/>
      <c r="N5" s="189" t="s">
        <v>142</v>
      </c>
      <c r="P5" s="1"/>
      <c r="Q5" s="1"/>
      <c r="R5" s="1"/>
      <c r="S5" s="1"/>
      <c r="T5" s="1"/>
      <c r="U5" s="1"/>
      <c r="W5" s="1"/>
    </row>
    <row r="6" spans="2:23" ht="15.75" customHeight="1">
      <c r="B6" s="156" t="s">
        <v>3</v>
      </c>
      <c r="C6" s="157"/>
      <c r="D6" s="158"/>
      <c r="E6" s="159"/>
      <c r="F6" s="160"/>
      <c r="H6" s="122"/>
      <c r="I6" s="22" t="s">
        <v>15</v>
      </c>
      <c r="J6" s="125"/>
      <c r="K6" s="139"/>
      <c r="L6" s="135"/>
      <c r="M6" s="103" t="s">
        <v>33</v>
      </c>
      <c r="N6" s="190"/>
      <c r="P6" s="1"/>
      <c r="Q6" s="1"/>
      <c r="R6" s="1"/>
      <c r="S6" s="1"/>
      <c r="T6" s="1"/>
      <c r="U6" s="1"/>
      <c r="W6" s="1"/>
    </row>
    <row r="7" spans="2:23" ht="15.75" customHeight="1">
      <c r="B7" s="156" t="s">
        <v>29</v>
      </c>
      <c r="C7" s="157"/>
      <c r="D7" s="158"/>
      <c r="E7" s="159"/>
      <c r="F7" s="160"/>
      <c r="H7" s="122"/>
      <c r="I7" s="22" t="s">
        <v>16</v>
      </c>
      <c r="J7" s="23" t="s">
        <v>50</v>
      </c>
      <c r="K7" s="140">
        <v>4000</v>
      </c>
      <c r="L7" s="136">
        <v>3500</v>
      </c>
      <c r="M7" s="104"/>
      <c r="N7" s="190"/>
      <c r="P7" s="1"/>
      <c r="Q7" s="1"/>
      <c r="R7" s="1"/>
      <c r="S7" s="1"/>
      <c r="T7" s="1"/>
      <c r="U7" s="1"/>
      <c r="W7" s="1"/>
    </row>
    <row r="8" spans="2:23" ht="15.75" customHeight="1">
      <c r="B8" s="156" t="s">
        <v>78</v>
      </c>
      <c r="C8" s="157"/>
      <c r="D8" s="158"/>
      <c r="E8" s="159"/>
      <c r="F8" s="160"/>
      <c r="H8" s="122"/>
      <c r="I8" s="22" t="s">
        <v>17</v>
      </c>
      <c r="J8" s="24" t="s">
        <v>51</v>
      </c>
      <c r="K8" s="141"/>
      <c r="L8" s="137"/>
      <c r="M8" s="105"/>
      <c r="N8" s="190"/>
      <c r="P8" s="1"/>
      <c r="Q8" s="1"/>
      <c r="R8" s="1"/>
      <c r="S8" s="1"/>
      <c r="T8" s="1"/>
      <c r="U8" s="1"/>
      <c r="W8" s="1"/>
    </row>
    <row r="9" spans="2:23" ht="15.75" customHeight="1">
      <c r="B9" s="156" t="s">
        <v>30</v>
      </c>
      <c r="C9" s="157"/>
      <c r="D9" s="158"/>
      <c r="E9" s="159"/>
      <c r="F9" s="160"/>
      <c r="H9" s="122"/>
      <c r="I9" s="25" t="s">
        <v>18</v>
      </c>
      <c r="J9" s="23" t="s">
        <v>52</v>
      </c>
      <c r="K9" s="141"/>
      <c r="L9" s="137"/>
      <c r="M9" s="105"/>
      <c r="N9" s="190"/>
      <c r="P9" s="1"/>
      <c r="Q9" s="1"/>
      <c r="R9" s="1"/>
      <c r="S9" s="1"/>
      <c r="T9" s="1"/>
      <c r="U9" s="1"/>
      <c r="W9" s="1"/>
    </row>
    <row r="10" spans="2:23" ht="15.75" customHeight="1">
      <c r="B10" s="173" t="s">
        <v>4</v>
      </c>
      <c r="C10" s="174"/>
      <c r="D10" s="175">
        <f>IF(L29=0,0,L29)+IF('前日大会申込フォーム'!L12=0,0,'前日大会申込フォーム'!L12)</f>
        <v>0</v>
      </c>
      <c r="E10" s="176"/>
      <c r="F10" s="177"/>
      <c r="H10" s="122"/>
      <c r="I10" s="26" t="s">
        <v>19</v>
      </c>
      <c r="J10" s="24" t="s">
        <v>53</v>
      </c>
      <c r="K10" s="141"/>
      <c r="L10" s="137"/>
      <c r="M10" s="105"/>
      <c r="N10" s="190"/>
      <c r="P10" s="1"/>
      <c r="Q10" s="1"/>
      <c r="R10" s="1"/>
      <c r="S10" s="1"/>
      <c r="T10" s="1"/>
      <c r="U10" s="1"/>
      <c r="W10" s="1"/>
    </row>
    <row r="11" spans="2:23" ht="15.75" customHeight="1" thickBot="1">
      <c r="B11" s="126" t="s">
        <v>72</v>
      </c>
      <c r="C11" s="127"/>
      <c r="D11" s="128"/>
      <c r="E11" s="128"/>
      <c r="F11" s="129"/>
      <c r="H11" s="122"/>
      <c r="I11" s="25" t="s">
        <v>20</v>
      </c>
      <c r="J11" s="23" t="s">
        <v>54</v>
      </c>
      <c r="K11" s="141"/>
      <c r="L11" s="137"/>
      <c r="M11" s="105"/>
      <c r="N11" s="190"/>
      <c r="P11" s="1"/>
      <c r="Q11" s="1"/>
      <c r="R11" s="1"/>
      <c r="S11" s="1"/>
      <c r="T11" s="1"/>
      <c r="U11" s="1"/>
      <c r="W11" s="1"/>
    </row>
    <row r="12" spans="2:23" ht="15.75" customHeight="1" thickBot="1">
      <c r="B12" s="161" t="s">
        <v>37</v>
      </c>
      <c r="C12" s="162"/>
      <c r="D12" s="162"/>
      <c r="E12" s="162"/>
      <c r="F12" s="163"/>
      <c r="H12" s="122"/>
      <c r="I12" s="27" t="s">
        <v>21</v>
      </c>
      <c r="J12" s="24" t="s">
        <v>55</v>
      </c>
      <c r="K12" s="141"/>
      <c r="L12" s="137"/>
      <c r="M12" s="105"/>
      <c r="N12" s="190"/>
      <c r="P12" s="1"/>
      <c r="Q12" s="1"/>
      <c r="R12" s="1"/>
      <c r="S12" s="1"/>
      <c r="T12" s="1"/>
      <c r="U12" s="1"/>
      <c r="W12" s="1"/>
    </row>
    <row r="13" spans="2:23" ht="15.75" customHeight="1">
      <c r="B13" s="164"/>
      <c r="C13" s="165"/>
      <c r="D13" s="165"/>
      <c r="E13" s="165"/>
      <c r="F13" s="166"/>
      <c r="H13" s="122"/>
      <c r="I13" s="28" t="s">
        <v>22</v>
      </c>
      <c r="J13" s="23" t="s">
        <v>56</v>
      </c>
      <c r="K13" s="141"/>
      <c r="L13" s="137"/>
      <c r="M13" s="105"/>
      <c r="N13" s="190"/>
      <c r="P13" s="1"/>
      <c r="Q13" s="1"/>
      <c r="R13" s="1"/>
      <c r="S13" s="1"/>
      <c r="T13" s="1"/>
      <c r="U13" s="1"/>
      <c r="W13" s="1"/>
    </row>
    <row r="14" spans="2:23" ht="15.75" customHeight="1">
      <c r="B14" s="167"/>
      <c r="C14" s="168"/>
      <c r="D14" s="168"/>
      <c r="E14" s="168"/>
      <c r="F14" s="169"/>
      <c r="H14" s="122"/>
      <c r="I14" s="26" t="s">
        <v>23</v>
      </c>
      <c r="J14" s="24" t="s">
        <v>57</v>
      </c>
      <c r="K14" s="139"/>
      <c r="L14" s="135"/>
      <c r="M14" s="186" t="s">
        <v>33</v>
      </c>
      <c r="N14" s="190"/>
      <c r="P14" s="1"/>
      <c r="Q14" s="1"/>
      <c r="R14" s="1"/>
      <c r="S14" s="1"/>
      <c r="T14" s="1"/>
      <c r="U14" s="1"/>
      <c r="W14" s="1"/>
    </row>
    <row r="15" spans="2:23" ht="15.75" customHeight="1">
      <c r="B15" s="167"/>
      <c r="C15" s="168"/>
      <c r="D15" s="168"/>
      <c r="E15" s="168"/>
      <c r="F15" s="169"/>
      <c r="H15" s="122"/>
      <c r="I15" s="28" t="s">
        <v>24</v>
      </c>
      <c r="J15" s="23" t="s">
        <v>58</v>
      </c>
      <c r="K15" s="142"/>
      <c r="L15" s="143"/>
      <c r="M15" s="187"/>
      <c r="N15" s="190"/>
      <c r="P15" s="1"/>
      <c r="Q15" s="1"/>
      <c r="R15" s="1"/>
      <c r="S15" s="1"/>
      <c r="T15" s="1"/>
      <c r="U15" s="1"/>
      <c r="W15" s="1"/>
    </row>
    <row r="16" spans="2:23" ht="15.75" customHeight="1">
      <c r="B16" s="167"/>
      <c r="C16" s="168"/>
      <c r="D16" s="168"/>
      <c r="E16" s="168"/>
      <c r="F16" s="169"/>
      <c r="H16" s="122"/>
      <c r="I16" s="26" t="s">
        <v>25</v>
      </c>
      <c r="J16" s="24" t="s">
        <v>59</v>
      </c>
      <c r="K16" s="144"/>
      <c r="L16" s="145"/>
      <c r="M16" s="187"/>
      <c r="N16" s="190"/>
      <c r="P16" s="1"/>
      <c r="Q16" s="1"/>
      <c r="R16" s="1"/>
      <c r="S16" s="1"/>
      <c r="T16" s="1"/>
      <c r="U16" s="1"/>
      <c r="W16" s="1"/>
    </row>
    <row r="17" spans="1:23" ht="15.75" customHeight="1">
      <c r="A17" s="1"/>
      <c r="B17" s="167"/>
      <c r="C17" s="168"/>
      <c r="D17" s="168"/>
      <c r="E17" s="168"/>
      <c r="F17" s="169"/>
      <c r="H17" s="122"/>
      <c r="I17" s="28" t="s">
        <v>26</v>
      </c>
      <c r="J17" s="23" t="s">
        <v>60</v>
      </c>
      <c r="K17" s="144"/>
      <c r="L17" s="145"/>
      <c r="M17" s="187"/>
      <c r="N17" s="190"/>
      <c r="P17" s="1"/>
      <c r="Q17" s="1"/>
      <c r="R17" s="1"/>
      <c r="S17" s="1"/>
      <c r="T17" s="1"/>
      <c r="U17" s="1"/>
      <c r="W17" s="1"/>
    </row>
    <row r="18" spans="1:23" ht="15.75" customHeight="1">
      <c r="A18" s="1"/>
      <c r="B18" s="167"/>
      <c r="C18" s="168"/>
      <c r="D18" s="168"/>
      <c r="E18" s="168"/>
      <c r="F18" s="169"/>
      <c r="H18" s="123"/>
      <c r="I18" s="26" t="s">
        <v>27</v>
      </c>
      <c r="J18" s="24" t="s">
        <v>61</v>
      </c>
      <c r="K18" s="146"/>
      <c r="L18" s="147"/>
      <c r="M18" s="187"/>
      <c r="N18" s="190"/>
      <c r="P18" s="1"/>
      <c r="Q18" s="1"/>
      <c r="R18" s="1"/>
      <c r="S18" s="1"/>
      <c r="T18" s="1"/>
      <c r="U18" s="1"/>
      <c r="W18" s="1"/>
    </row>
    <row r="19" spans="2:23" ht="15.75" customHeight="1">
      <c r="B19" s="167"/>
      <c r="C19" s="168"/>
      <c r="D19" s="168"/>
      <c r="E19" s="168"/>
      <c r="F19" s="169"/>
      <c r="H19" s="130" t="s">
        <v>65</v>
      </c>
      <c r="I19" s="100" t="s">
        <v>143</v>
      </c>
      <c r="J19" s="132" t="s">
        <v>63</v>
      </c>
      <c r="K19" s="191">
        <v>3000</v>
      </c>
      <c r="L19" s="192"/>
      <c r="M19" s="187"/>
      <c r="N19" s="190"/>
      <c r="P19" s="1"/>
      <c r="Q19" s="1"/>
      <c r="R19" s="1"/>
      <c r="S19" s="1"/>
      <c r="T19" s="1"/>
      <c r="U19" s="1"/>
      <c r="W19" s="1"/>
    </row>
    <row r="20" spans="2:23" ht="15.75" customHeight="1" thickBot="1">
      <c r="B20" s="170"/>
      <c r="C20" s="171"/>
      <c r="D20" s="171"/>
      <c r="E20" s="171"/>
      <c r="F20" s="172"/>
      <c r="H20" s="131"/>
      <c r="I20" s="100" t="s">
        <v>144</v>
      </c>
      <c r="J20" s="133"/>
      <c r="K20" s="193"/>
      <c r="L20" s="194"/>
      <c r="M20" s="187"/>
      <c r="N20" s="190"/>
      <c r="P20" s="1"/>
      <c r="Q20" s="1"/>
      <c r="R20" s="1"/>
      <c r="S20" s="1"/>
      <c r="T20" s="1"/>
      <c r="U20" s="1"/>
      <c r="W20" s="1"/>
    </row>
    <row r="21" spans="8:23" ht="15.75" customHeight="1">
      <c r="H21" s="131"/>
      <c r="I21" s="100" t="s">
        <v>28</v>
      </c>
      <c r="J21" s="133"/>
      <c r="K21" s="193"/>
      <c r="L21" s="194"/>
      <c r="M21" s="187"/>
      <c r="N21" s="190"/>
      <c r="P21" s="1"/>
      <c r="Q21" s="1"/>
      <c r="R21" s="1"/>
      <c r="S21" s="1"/>
      <c r="T21" s="1"/>
      <c r="U21" s="1"/>
      <c r="W21" s="1"/>
    </row>
    <row r="22" spans="2:23" ht="15.75" customHeight="1">
      <c r="B22" s="1" t="s">
        <v>66</v>
      </c>
      <c r="H22" s="131"/>
      <c r="I22" s="100" t="s">
        <v>145</v>
      </c>
      <c r="J22" s="133"/>
      <c r="K22" s="193"/>
      <c r="L22" s="194"/>
      <c r="M22" s="187"/>
      <c r="N22" s="190"/>
      <c r="P22" s="1"/>
      <c r="Q22" s="1"/>
      <c r="R22" s="1"/>
      <c r="S22" s="1"/>
      <c r="T22" s="1"/>
      <c r="U22" s="1"/>
      <c r="W22" s="1"/>
    </row>
    <row r="23" spans="2:23" ht="15.75" customHeight="1">
      <c r="B23" s="1" t="s">
        <v>75</v>
      </c>
      <c r="H23" s="131"/>
      <c r="I23" s="100" t="s">
        <v>146</v>
      </c>
      <c r="J23" s="133"/>
      <c r="K23" s="193"/>
      <c r="L23" s="194"/>
      <c r="M23" s="187"/>
      <c r="N23" s="190"/>
      <c r="P23" s="1"/>
      <c r="Q23" s="1"/>
      <c r="R23" s="1"/>
      <c r="S23" s="1"/>
      <c r="T23" s="1"/>
      <c r="U23" s="1"/>
      <c r="W23" s="1"/>
    </row>
    <row r="24" spans="2:23" ht="15.75" customHeight="1">
      <c r="B24" s="1" t="s">
        <v>76</v>
      </c>
      <c r="H24" s="131"/>
      <c r="I24" s="100" t="s">
        <v>147</v>
      </c>
      <c r="J24" s="133"/>
      <c r="K24" s="195"/>
      <c r="L24" s="196"/>
      <c r="M24" s="187"/>
      <c r="N24" s="190"/>
      <c r="P24" s="1"/>
      <c r="Q24" s="1"/>
      <c r="R24" s="1"/>
      <c r="S24" s="1"/>
      <c r="T24" s="1"/>
      <c r="U24" s="1"/>
      <c r="W24" s="1"/>
    </row>
    <row r="25" spans="2:23" ht="15.75" customHeight="1" thickBot="1">
      <c r="B25" s="1" t="s">
        <v>77</v>
      </c>
      <c r="H25" s="131"/>
      <c r="I25" s="101" t="s">
        <v>148</v>
      </c>
      <c r="J25" s="133"/>
      <c r="K25" s="182">
        <v>500</v>
      </c>
      <c r="L25" s="185"/>
      <c r="M25" s="188"/>
      <c r="N25" s="106"/>
      <c r="P25" s="1"/>
      <c r="Q25" s="1"/>
      <c r="R25" s="1"/>
      <c r="S25" s="1"/>
      <c r="T25" s="1"/>
      <c r="U25" s="1"/>
      <c r="W25" s="1"/>
    </row>
    <row r="26" spans="2:23" ht="15.75" customHeight="1">
      <c r="B26" s="1" t="s">
        <v>70</v>
      </c>
      <c r="H26" s="107" t="s">
        <v>149</v>
      </c>
      <c r="I26" s="109" t="s">
        <v>73</v>
      </c>
      <c r="J26" s="110"/>
      <c r="K26" s="179">
        <v>200</v>
      </c>
      <c r="L26" s="180"/>
      <c r="M26" s="180"/>
      <c r="N26" s="181"/>
      <c r="P26" s="1"/>
      <c r="Q26" s="1"/>
      <c r="R26" s="1"/>
      <c r="S26" s="1"/>
      <c r="T26" s="1"/>
      <c r="U26" s="1"/>
      <c r="W26" s="1"/>
    </row>
    <row r="27" spans="2:23" ht="15.75" customHeight="1" thickBot="1">
      <c r="B27" s="1" t="s">
        <v>67</v>
      </c>
      <c r="H27" s="108"/>
      <c r="I27" s="111" t="s">
        <v>74</v>
      </c>
      <c r="J27" s="112"/>
      <c r="K27" s="182">
        <v>200</v>
      </c>
      <c r="L27" s="183"/>
      <c r="M27" s="183"/>
      <c r="N27" s="184"/>
      <c r="P27" s="1"/>
      <c r="Q27" s="1"/>
      <c r="R27" s="1"/>
      <c r="S27" s="1"/>
      <c r="T27" s="1"/>
      <c r="U27" s="1"/>
      <c r="W27" s="1"/>
    </row>
    <row r="28" spans="12:23" ht="15.75" customHeight="1" thickBot="1">
      <c r="L28" s="5"/>
      <c r="M28" s="5"/>
      <c r="N28" s="5"/>
      <c r="O28" s="5"/>
      <c r="P28" s="1"/>
      <c r="Q28" s="1"/>
      <c r="R28" s="1"/>
      <c r="S28" s="1"/>
      <c r="T28" s="1"/>
      <c r="U28" s="1"/>
      <c r="W28" s="1"/>
    </row>
    <row r="29" spans="8:23" ht="15.75" customHeight="1" thickBot="1">
      <c r="H29" s="30" t="s">
        <v>36</v>
      </c>
      <c r="I29" s="29">
        <f>COUNTA(B33:B132)</f>
        <v>0</v>
      </c>
      <c r="J29" s="115" t="s">
        <v>10</v>
      </c>
      <c r="K29" s="116"/>
      <c r="L29" s="113">
        <f>SUM(V33:V132)</f>
        <v>0</v>
      </c>
      <c r="M29" s="114"/>
      <c r="P29" s="1"/>
      <c r="Q29" s="1"/>
      <c r="R29" s="1"/>
      <c r="S29" s="1"/>
      <c r="T29" s="1"/>
      <c r="U29" s="1"/>
      <c r="W29" s="1"/>
    </row>
    <row r="30" spans="12:23" ht="31.5" customHeight="1">
      <c r="L30" s="1"/>
      <c r="V30" s="2"/>
      <c r="W30" s="1"/>
    </row>
    <row r="31" spans="1:23" s="3" customFormat="1" ht="31.5" customHeight="1">
      <c r="A31" s="12" t="s">
        <v>104</v>
      </c>
      <c r="B31" s="13" t="s">
        <v>105</v>
      </c>
      <c r="C31" s="13" t="s">
        <v>106</v>
      </c>
      <c r="D31" s="13" t="s">
        <v>107</v>
      </c>
      <c r="E31" s="13" t="s">
        <v>108</v>
      </c>
      <c r="F31" s="14" t="s">
        <v>109</v>
      </c>
      <c r="G31" s="12" t="s">
        <v>110</v>
      </c>
      <c r="H31" s="15" t="s">
        <v>111</v>
      </c>
      <c r="I31" s="12" t="s">
        <v>112</v>
      </c>
      <c r="J31" s="16" t="s">
        <v>113</v>
      </c>
      <c r="K31" s="14" t="s">
        <v>114</v>
      </c>
      <c r="L31" s="14" t="s">
        <v>115</v>
      </c>
      <c r="M31" s="13" t="s">
        <v>116</v>
      </c>
      <c r="N31" s="16" t="s">
        <v>117</v>
      </c>
      <c r="O31" s="14" t="s">
        <v>118</v>
      </c>
      <c r="P31" s="18" t="s">
        <v>119</v>
      </c>
      <c r="Q31" s="14" t="s">
        <v>120</v>
      </c>
      <c r="R31" s="18" t="s">
        <v>121</v>
      </c>
      <c r="S31" s="18" t="s">
        <v>122</v>
      </c>
      <c r="T31" s="18" t="s">
        <v>123</v>
      </c>
      <c r="U31" s="18" t="s">
        <v>124</v>
      </c>
      <c r="V31" s="17" t="s">
        <v>103</v>
      </c>
      <c r="W31" s="12" t="s">
        <v>125</v>
      </c>
    </row>
    <row r="32" spans="1:23" s="3" customFormat="1" ht="15.75" customHeight="1">
      <c r="A32" s="3" t="s">
        <v>8</v>
      </c>
      <c r="B32" s="3" t="s">
        <v>93</v>
      </c>
      <c r="C32" s="3" t="s">
        <v>94</v>
      </c>
      <c r="D32" s="3" t="s">
        <v>95</v>
      </c>
      <c r="E32" s="3" t="s">
        <v>96</v>
      </c>
      <c r="F32" s="3" t="s">
        <v>43</v>
      </c>
      <c r="G32" s="7">
        <v>35339</v>
      </c>
      <c r="H32" s="3">
        <f>IF('本大会申込フォーム'!$G32="","",DATEDIF('本大会申込フォーム'!$G32,"2018/3/31","Y"))</f>
        <v>21</v>
      </c>
      <c r="I32" s="3" t="s">
        <v>139</v>
      </c>
      <c r="J32" s="3" t="s">
        <v>31</v>
      </c>
      <c r="K32" s="3" t="s">
        <v>97</v>
      </c>
      <c r="L32" s="3" t="s">
        <v>45</v>
      </c>
      <c r="M32" s="3">
        <v>99999</v>
      </c>
      <c r="N32" s="3" t="s">
        <v>11</v>
      </c>
      <c r="O32" s="3" t="s">
        <v>11</v>
      </c>
      <c r="P32" s="8" t="s">
        <v>68</v>
      </c>
      <c r="Q32" s="8" t="s">
        <v>71</v>
      </c>
      <c r="R32" s="8" t="s">
        <v>98</v>
      </c>
      <c r="S32" s="8" t="s">
        <v>46</v>
      </c>
      <c r="T32" s="8" t="s">
        <v>47</v>
      </c>
      <c r="U32" s="8" t="s">
        <v>48</v>
      </c>
      <c r="V32" s="9">
        <f aca="true" t="shared" si="0" ref="V32:V63">IF(K32="",0,3500)+IF(L32="レンタル",300,0)+IF(AND(K32="市民クラス",L32="レンタル"),-300,0)+IF(N32="希望する",200,0)+IF(O32="希望する",200,0)+IF(J32="社会人",500,0)+IF(AND(J32="社会人",OR(K32="OA",K32="OAS",K32="B",K32="C",K32="N",K32="G",K32="市民クラス")),-500,0)+IF(OR(K32="M21E",K32="W21E",K32="M20E",K32="W20E"),1000,0)+IF(OR(K32="OA",K32="OAS",K32="B",K32="C",K32="N",K32="G"),-500,0)+IF(K32="市民クラス",-3000,0)+IF(J32="高校生以下",-3500,0)+IF(J32="高校生以下",IF(OR(K32="M21E",K32="W21E",K32="M20E",K32="W20E"),-1000,0),0)+IF(J32="高校生以下",IF(OR(K32="OA",K32="OAS",K32="B",K32="C",K32="N",K32="G"),500,0),0)+IF(J32="高校生以下",IF(K32="市民クラス",3000,0),0)</f>
        <v>4000</v>
      </c>
      <c r="W32" s="8"/>
    </row>
    <row r="33" spans="1:23" s="3" customFormat="1" ht="15.75" customHeight="1">
      <c r="A33" s="3">
        <v>1</v>
      </c>
      <c r="B33" s="10"/>
      <c r="C33" s="10"/>
      <c r="D33" s="10"/>
      <c r="E33" s="10"/>
      <c r="G33" s="7"/>
      <c r="H33" s="3">
        <f>IF('本大会申込フォーム'!$G33="","",DATEDIF('本大会申込フォーム'!$G33,"2018/3/31","Y"))</f>
      </c>
      <c r="I33" s="10"/>
      <c r="M33" s="10"/>
      <c r="P33" s="8"/>
      <c r="Q33" s="8"/>
      <c r="R33" s="8"/>
      <c r="S33" s="8"/>
      <c r="T33" s="8"/>
      <c r="U33" s="8"/>
      <c r="V33" s="9">
        <f t="shared" si="0"/>
        <v>0</v>
      </c>
      <c r="W33" s="8"/>
    </row>
    <row r="34" spans="1:23" s="3" customFormat="1" ht="15.75" customHeight="1">
      <c r="A34" s="3">
        <v>2</v>
      </c>
      <c r="B34" s="10"/>
      <c r="C34" s="10"/>
      <c r="D34" s="10"/>
      <c r="E34" s="10"/>
      <c r="G34" s="11"/>
      <c r="H34" s="3">
        <f>IF('本大会申込フォーム'!$G34="","",DATEDIF('本大会申込フォーム'!$G34,"2018/3/31","Y"))</f>
      </c>
      <c r="I34" s="10"/>
      <c r="M34" s="10"/>
      <c r="P34" s="8"/>
      <c r="Q34" s="8"/>
      <c r="R34" s="8"/>
      <c r="S34" s="8"/>
      <c r="T34" s="8"/>
      <c r="U34" s="8"/>
      <c r="V34" s="9">
        <f t="shared" si="0"/>
        <v>0</v>
      </c>
      <c r="W34" s="8"/>
    </row>
    <row r="35" spans="1:23" s="3" customFormat="1" ht="15.75" customHeight="1">
      <c r="A35" s="3">
        <v>3</v>
      </c>
      <c r="B35" s="10"/>
      <c r="C35" s="10"/>
      <c r="D35" s="10"/>
      <c r="E35" s="10"/>
      <c r="G35" s="11"/>
      <c r="H35" s="3">
        <f>IF('本大会申込フォーム'!$G35="","",DATEDIF('本大会申込フォーム'!$G35,"2018/3/31","Y"))</f>
      </c>
      <c r="I35" s="10"/>
      <c r="M35" s="10"/>
      <c r="P35" s="8"/>
      <c r="Q35" s="8"/>
      <c r="R35" s="8"/>
      <c r="S35" s="8"/>
      <c r="T35" s="8"/>
      <c r="U35" s="8"/>
      <c r="V35" s="9">
        <f t="shared" si="0"/>
        <v>0</v>
      </c>
      <c r="W35" s="8"/>
    </row>
    <row r="36" spans="1:23" s="3" customFormat="1" ht="15.75" customHeight="1">
      <c r="A36" s="3">
        <v>4</v>
      </c>
      <c r="B36" s="10"/>
      <c r="C36" s="10"/>
      <c r="D36" s="10"/>
      <c r="E36" s="10"/>
      <c r="G36" s="11"/>
      <c r="H36" s="3">
        <f>IF('本大会申込フォーム'!$G36="","",DATEDIF('本大会申込フォーム'!$G36,"2018/3/31","Y"))</f>
      </c>
      <c r="I36" s="10"/>
      <c r="M36" s="10"/>
      <c r="P36" s="8"/>
      <c r="Q36" s="8"/>
      <c r="R36" s="8"/>
      <c r="S36" s="8"/>
      <c r="T36" s="8"/>
      <c r="U36" s="8"/>
      <c r="V36" s="9">
        <f t="shared" si="0"/>
        <v>0</v>
      </c>
      <c r="W36" s="8"/>
    </row>
    <row r="37" spans="1:23" s="3" customFormat="1" ht="15.75" customHeight="1">
      <c r="A37" s="3">
        <v>5</v>
      </c>
      <c r="B37" s="10"/>
      <c r="C37" s="10"/>
      <c r="D37" s="10"/>
      <c r="E37" s="10"/>
      <c r="G37" s="11"/>
      <c r="H37" s="3">
        <f>IF('本大会申込フォーム'!$G37="","",DATEDIF('本大会申込フォーム'!$G37,"2018/3/31","Y"))</f>
      </c>
      <c r="I37" s="10"/>
      <c r="M37" s="10"/>
      <c r="P37" s="8"/>
      <c r="Q37" s="8"/>
      <c r="R37" s="8"/>
      <c r="S37" s="8"/>
      <c r="T37" s="8"/>
      <c r="U37" s="8"/>
      <c r="V37" s="9">
        <f t="shared" si="0"/>
        <v>0</v>
      </c>
      <c r="W37" s="8"/>
    </row>
    <row r="38" spans="1:23" s="3" customFormat="1" ht="15.75" customHeight="1">
      <c r="A38" s="3">
        <v>6</v>
      </c>
      <c r="B38" s="10"/>
      <c r="C38" s="10"/>
      <c r="D38" s="10"/>
      <c r="E38" s="10"/>
      <c r="G38" s="11"/>
      <c r="H38" s="3">
        <f>IF('本大会申込フォーム'!$G38="","",DATEDIF('本大会申込フォーム'!$G38,"2018/3/31","Y"))</f>
      </c>
      <c r="I38" s="10"/>
      <c r="M38" s="10"/>
      <c r="P38" s="8"/>
      <c r="Q38" s="8"/>
      <c r="R38" s="8"/>
      <c r="S38" s="8"/>
      <c r="T38" s="8"/>
      <c r="U38" s="8"/>
      <c r="V38" s="9">
        <f t="shared" si="0"/>
        <v>0</v>
      </c>
      <c r="W38" s="8"/>
    </row>
    <row r="39" spans="1:23" s="3" customFormat="1" ht="15.75" customHeight="1">
      <c r="A39" s="3">
        <v>7</v>
      </c>
      <c r="B39" s="10"/>
      <c r="C39" s="10"/>
      <c r="D39" s="10"/>
      <c r="E39" s="10"/>
      <c r="G39" s="11"/>
      <c r="H39" s="3">
        <f>IF('本大会申込フォーム'!$G39="","",DATEDIF('本大会申込フォーム'!$G39,"2018/3/31","Y"))</f>
      </c>
      <c r="I39" s="10"/>
      <c r="M39" s="10"/>
      <c r="P39" s="8"/>
      <c r="Q39" s="8"/>
      <c r="R39" s="8"/>
      <c r="S39" s="8"/>
      <c r="T39" s="8"/>
      <c r="U39" s="8"/>
      <c r="V39" s="9">
        <f t="shared" si="0"/>
        <v>0</v>
      </c>
      <c r="W39" s="8"/>
    </row>
    <row r="40" spans="1:23" s="3" customFormat="1" ht="15.75" customHeight="1">
      <c r="A40" s="3">
        <v>8</v>
      </c>
      <c r="B40" s="10"/>
      <c r="C40" s="10"/>
      <c r="D40" s="10"/>
      <c r="E40" s="10"/>
      <c r="G40" s="11"/>
      <c r="H40" s="3">
        <f>IF('本大会申込フォーム'!$G40="","",DATEDIF('本大会申込フォーム'!$G40,"2018/3/31","Y"))</f>
      </c>
      <c r="I40" s="10"/>
      <c r="M40" s="10"/>
      <c r="P40" s="8"/>
      <c r="Q40" s="8"/>
      <c r="R40" s="8"/>
      <c r="S40" s="8"/>
      <c r="T40" s="8"/>
      <c r="U40" s="8"/>
      <c r="V40" s="9">
        <f t="shared" si="0"/>
        <v>0</v>
      </c>
      <c r="W40" s="8"/>
    </row>
    <row r="41" spans="1:23" s="3" customFormat="1" ht="15.75" customHeight="1">
      <c r="A41" s="3">
        <v>9</v>
      </c>
      <c r="B41" s="10"/>
      <c r="C41" s="10"/>
      <c r="D41" s="10"/>
      <c r="E41" s="10"/>
      <c r="G41" s="11"/>
      <c r="H41" s="3">
        <f>IF('本大会申込フォーム'!$G41="","",DATEDIF('本大会申込フォーム'!$G41,"2018/3/31","Y"))</f>
      </c>
      <c r="I41" s="10"/>
      <c r="M41" s="10"/>
      <c r="P41" s="8"/>
      <c r="Q41" s="8"/>
      <c r="R41" s="8"/>
      <c r="S41" s="8"/>
      <c r="T41" s="8"/>
      <c r="U41" s="8"/>
      <c r="V41" s="9">
        <f t="shared" si="0"/>
        <v>0</v>
      </c>
      <c r="W41" s="8"/>
    </row>
    <row r="42" spans="1:23" s="3" customFormat="1" ht="15.75" customHeight="1">
      <c r="A42" s="3">
        <v>10</v>
      </c>
      <c r="B42" s="10"/>
      <c r="C42" s="10"/>
      <c r="D42" s="10"/>
      <c r="E42" s="10"/>
      <c r="G42" s="11"/>
      <c r="H42" s="3">
        <f>IF('本大会申込フォーム'!$G42="","",DATEDIF('本大会申込フォーム'!$G42,"2018/3/31","Y"))</f>
      </c>
      <c r="I42" s="10"/>
      <c r="M42" s="10"/>
      <c r="P42" s="8"/>
      <c r="Q42" s="8"/>
      <c r="R42" s="8"/>
      <c r="S42" s="8"/>
      <c r="T42" s="8"/>
      <c r="U42" s="8"/>
      <c r="V42" s="9">
        <f t="shared" si="0"/>
        <v>0</v>
      </c>
      <c r="W42" s="8"/>
    </row>
    <row r="43" spans="1:23" s="3" customFormat="1" ht="15.75" customHeight="1">
      <c r="A43" s="3">
        <v>11</v>
      </c>
      <c r="B43" s="10"/>
      <c r="C43" s="10"/>
      <c r="D43" s="10"/>
      <c r="E43" s="10"/>
      <c r="G43" s="11"/>
      <c r="H43" s="3">
        <f>IF('本大会申込フォーム'!$G43="","",DATEDIF('本大会申込フォーム'!$G43,"2018/3/31","Y"))</f>
      </c>
      <c r="I43" s="10"/>
      <c r="M43" s="10"/>
      <c r="P43" s="8"/>
      <c r="Q43" s="8"/>
      <c r="R43" s="8"/>
      <c r="S43" s="8"/>
      <c r="T43" s="8"/>
      <c r="U43" s="8"/>
      <c r="V43" s="9">
        <f t="shared" si="0"/>
        <v>0</v>
      </c>
      <c r="W43" s="8"/>
    </row>
    <row r="44" spans="1:23" s="3" customFormat="1" ht="15.75" customHeight="1">
      <c r="A44" s="3">
        <v>12</v>
      </c>
      <c r="B44" s="10"/>
      <c r="C44" s="10"/>
      <c r="D44" s="10"/>
      <c r="E44" s="10"/>
      <c r="G44" s="11"/>
      <c r="H44" s="3">
        <f>IF('本大会申込フォーム'!$G44="","",DATEDIF('本大会申込フォーム'!$G44,"2018/3/31","Y"))</f>
      </c>
      <c r="I44" s="10"/>
      <c r="M44" s="10"/>
      <c r="P44" s="8"/>
      <c r="Q44" s="8"/>
      <c r="R44" s="8"/>
      <c r="S44" s="8"/>
      <c r="T44" s="8"/>
      <c r="U44" s="8"/>
      <c r="V44" s="9">
        <f t="shared" si="0"/>
        <v>0</v>
      </c>
      <c r="W44" s="8"/>
    </row>
    <row r="45" spans="1:23" s="3" customFormat="1" ht="15.75" customHeight="1">
      <c r="A45" s="3">
        <v>13</v>
      </c>
      <c r="B45" s="10"/>
      <c r="C45" s="10"/>
      <c r="D45" s="10"/>
      <c r="E45" s="10"/>
      <c r="G45" s="11"/>
      <c r="H45" s="3">
        <f>IF('本大会申込フォーム'!$G45="","",DATEDIF('本大会申込フォーム'!$G45,"2018/3/31","Y"))</f>
      </c>
      <c r="I45" s="10"/>
      <c r="M45" s="10"/>
      <c r="P45" s="8"/>
      <c r="Q45" s="8"/>
      <c r="R45" s="8"/>
      <c r="S45" s="8"/>
      <c r="T45" s="8"/>
      <c r="U45" s="8"/>
      <c r="V45" s="9">
        <f t="shared" si="0"/>
        <v>0</v>
      </c>
      <c r="W45" s="8"/>
    </row>
    <row r="46" spans="1:23" s="3" customFormat="1" ht="15.75" customHeight="1">
      <c r="A46" s="3">
        <v>14</v>
      </c>
      <c r="B46" s="10"/>
      <c r="C46" s="10"/>
      <c r="D46" s="10"/>
      <c r="E46" s="10"/>
      <c r="G46" s="11"/>
      <c r="H46" s="3">
        <f>IF('本大会申込フォーム'!$G46="","",DATEDIF('本大会申込フォーム'!$G46,"2018/3/31","Y"))</f>
      </c>
      <c r="I46" s="10"/>
      <c r="M46" s="10"/>
      <c r="P46" s="8"/>
      <c r="Q46" s="8"/>
      <c r="R46" s="8"/>
      <c r="S46" s="8"/>
      <c r="T46" s="8"/>
      <c r="U46" s="8"/>
      <c r="V46" s="9">
        <f t="shared" si="0"/>
        <v>0</v>
      </c>
      <c r="W46" s="8"/>
    </row>
    <row r="47" spans="1:23" s="3" customFormat="1" ht="15.75" customHeight="1">
      <c r="A47" s="3">
        <v>15</v>
      </c>
      <c r="B47" s="10"/>
      <c r="C47" s="10"/>
      <c r="D47" s="10"/>
      <c r="E47" s="10"/>
      <c r="G47" s="11"/>
      <c r="H47" s="3">
        <f>IF('本大会申込フォーム'!$G47="","",DATEDIF('本大会申込フォーム'!$G47,"2018/3/31","Y"))</f>
      </c>
      <c r="I47" s="10"/>
      <c r="M47" s="10"/>
      <c r="P47" s="8"/>
      <c r="Q47" s="8"/>
      <c r="R47" s="8"/>
      <c r="S47" s="8"/>
      <c r="T47" s="8"/>
      <c r="U47" s="8"/>
      <c r="V47" s="9">
        <f t="shared" si="0"/>
        <v>0</v>
      </c>
      <c r="W47" s="8"/>
    </row>
    <row r="48" spans="1:23" s="3" customFormat="1" ht="15.75" customHeight="1">
      <c r="A48" s="3">
        <v>16</v>
      </c>
      <c r="B48" s="10"/>
      <c r="C48" s="10"/>
      <c r="D48" s="10"/>
      <c r="E48" s="10"/>
      <c r="G48" s="11"/>
      <c r="H48" s="3">
        <f>IF('本大会申込フォーム'!$G48="","",DATEDIF('本大会申込フォーム'!$G48,"2018/3/31","Y"))</f>
      </c>
      <c r="I48" s="10"/>
      <c r="M48" s="10"/>
      <c r="P48" s="8"/>
      <c r="Q48" s="8"/>
      <c r="R48" s="8"/>
      <c r="S48" s="8"/>
      <c r="T48" s="8"/>
      <c r="U48" s="8"/>
      <c r="V48" s="9">
        <f t="shared" si="0"/>
        <v>0</v>
      </c>
      <c r="W48" s="8"/>
    </row>
    <row r="49" spans="1:23" s="3" customFormat="1" ht="15.75" customHeight="1">
      <c r="A49" s="3">
        <v>17</v>
      </c>
      <c r="B49" s="10"/>
      <c r="C49" s="10"/>
      <c r="D49" s="10"/>
      <c r="E49" s="10"/>
      <c r="G49" s="11"/>
      <c r="H49" s="3">
        <f>IF('本大会申込フォーム'!$G49="","",DATEDIF('本大会申込フォーム'!$G49,"2018/3/31","Y"))</f>
      </c>
      <c r="I49" s="10"/>
      <c r="M49" s="10"/>
      <c r="P49" s="8"/>
      <c r="Q49" s="8"/>
      <c r="R49" s="8"/>
      <c r="S49" s="8"/>
      <c r="T49" s="8"/>
      <c r="U49" s="8"/>
      <c r="V49" s="9">
        <f t="shared" si="0"/>
        <v>0</v>
      </c>
      <c r="W49" s="8"/>
    </row>
    <row r="50" spans="1:23" s="3" customFormat="1" ht="15.75" customHeight="1">
      <c r="A50" s="3">
        <v>18</v>
      </c>
      <c r="B50" s="10"/>
      <c r="C50" s="10"/>
      <c r="D50" s="10"/>
      <c r="E50" s="10"/>
      <c r="G50" s="11"/>
      <c r="H50" s="3">
        <f>IF('本大会申込フォーム'!$G50="","",DATEDIF('本大会申込フォーム'!$G50,"2018/3/31","Y"))</f>
      </c>
      <c r="I50" s="10"/>
      <c r="M50" s="10"/>
      <c r="P50" s="8"/>
      <c r="Q50" s="8"/>
      <c r="R50" s="8"/>
      <c r="S50" s="8"/>
      <c r="T50" s="8"/>
      <c r="U50" s="8"/>
      <c r="V50" s="9">
        <f t="shared" si="0"/>
        <v>0</v>
      </c>
      <c r="W50" s="8"/>
    </row>
    <row r="51" spans="1:23" s="3" customFormat="1" ht="15.75" customHeight="1">
      <c r="A51" s="3">
        <v>19</v>
      </c>
      <c r="B51" s="10"/>
      <c r="C51" s="10"/>
      <c r="D51" s="10"/>
      <c r="E51" s="10"/>
      <c r="G51" s="11"/>
      <c r="H51" s="3">
        <f>IF('本大会申込フォーム'!$G51="","",DATEDIF('本大会申込フォーム'!$G51,"2018/3/31","Y"))</f>
      </c>
      <c r="I51" s="10"/>
      <c r="M51" s="10"/>
      <c r="P51" s="8"/>
      <c r="Q51" s="8"/>
      <c r="R51" s="8"/>
      <c r="S51" s="8"/>
      <c r="T51" s="8"/>
      <c r="U51" s="8"/>
      <c r="V51" s="9">
        <f t="shared" si="0"/>
        <v>0</v>
      </c>
      <c r="W51" s="8"/>
    </row>
    <row r="52" spans="1:23" s="3" customFormat="1" ht="15.75" customHeight="1">
      <c r="A52" s="3">
        <v>20</v>
      </c>
      <c r="B52" s="10"/>
      <c r="C52" s="10"/>
      <c r="D52" s="10"/>
      <c r="E52" s="10"/>
      <c r="G52" s="11"/>
      <c r="H52" s="3">
        <f>IF('本大会申込フォーム'!$G52="","",DATEDIF('本大会申込フォーム'!$G52,"2018/3/31","Y"))</f>
      </c>
      <c r="I52" s="10"/>
      <c r="M52" s="10"/>
      <c r="P52" s="8"/>
      <c r="Q52" s="8"/>
      <c r="R52" s="8"/>
      <c r="S52" s="8"/>
      <c r="T52" s="8"/>
      <c r="U52" s="8"/>
      <c r="V52" s="9">
        <f t="shared" si="0"/>
        <v>0</v>
      </c>
      <c r="W52" s="8"/>
    </row>
    <row r="53" spans="1:23" s="3" customFormat="1" ht="15.75" customHeight="1">
      <c r="A53" s="3">
        <v>21</v>
      </c>
      <c r="B53" s="10"/>
      <c r="C53" s="10"/>
      <c r="D53" s="10"/>
      <c r="E53" s="10"/>
      <c r="G53" s="11"/>
      <c r="H53" s="3">
        <f>IF('本大会申込フォーム'!$G53="","",DATEDIF('本大会申込フォーム'!$G53,"2018/3/31","Y"))</f>
      </c>
      <c r="I53" s="10"/>
      <c r="M53" s="10"/>
      <c r="P53" s="8"/>
      <c r="Q53" s="8"/>
      <c r="R53" s="8"/>
      <c r="S53" s="8"/>
      <c r="T53" s="8"/>
      <c r="U53" s="8"/>
      <c r="V53" s="9">
        <f t="shared" si="0"/>
        <v>0</v>
      </c>
      <c r="W53" s="8"/>
    </row>
    <row r="54" spans="1:23" s="3" customFormat="1" ht="15.75" customHeight="1">
      <c r="A54" s="3">
        <v>22</v>
      </c>
      <c r="B54" s="10"/>
      <c r="C54" s="10"/>
      <c r="D54" s="10"/>
      <c r="E54" s="10"/>
      <c r="G54" s="11"/>
      <c r="H54" s="3">
        <f>IF('本大会申込フォーム'!$G54="","",DATEDIF('本大会申込フォーム'!$G54,"2018/3/31","Y"))</f>
      </c>
      <c r="I54" s="10"/>
      <c r="M54" s="10"/>
      <c r="P54" s="8"/>
      <c r="Q54" s="8"/>
      <c r="R54" s="8"/>
      <c r="S54" s="8"/>
      <c r="T54" s="8"/>
      <c r="U54" s="8"/>
      <c r="V54" s="9">
        <f t="shared" si="0"/>
        <v>0</v>
      </c>
      <c r="W54" s="8"/>
    </row>
    <row r="55" spans="1:23" s="3" customFormat="1" ht="15.75" customHeight="1">
      <c r="A55" s="3">
        <v>23</v>
      </c>
      <c r="B55" s="10"/>
      <c r="C55" s="10"/>
      <c r="D55" s="10"/>
      <c r="E55" s="10"/>
      <c r="G55" s="11"/>
      <c r="H55" s="3">
        <f>IF('本大会申込フォーム'!$G55="","",DATEDIF('本大会申込フォーム'!$G55,"2018/3/31","Y"))</f>
      </c>
      <c r="I55" s="10"/>
      <c r="M55" s="10"/>
      <c r="P55" s="8"/>
      <c r="Q55" s="8"/>
      <c r="R55" s="8"/>
      <c r="S55" s="8"/>
      <c r="T55" s="8"/>
      <c r="U55" s="8"/>
      <c r="V55" s="9">
        <f t="shared" si="0"/>
        <v>0</v>
      </c>
      <c r="W55" s="8"/>
    </row>
    <row r="56" spans="1:23" s="3" customFormat="1" ht="15.75" customHeight="1">
      <c r="A56" s="3">
        <v>24</v>
      </c>
      <c r="B56" s="10"/>
      <c r="C56" s="10"/>
      <c r="D56" s="10"/>
      <c r="E56" s="10"/>
      <c r="G56" s="11"/>
      <c r="H56" s="3">
        <f>IF('本大会申込フォーム'!$G56="","",DATEDIF('本大会申込フォーム'!$G56,"2018/3/31","Y"))</f>
      </c>
      <c r="I56" s="10"/>
      <c r="M56" s="10"/>
      <c r="P56" s="8"/>
      <c r="Q56" s="8"/>
      <c r="R56" s="8"/>
      <c r="S56" s="8"/>
      <c r="T56" s="8"/>
      <c r="U56" s="8"/>
      <c r="V56" s="9">
        <f t="shared" si="0"/>
        <v>0</v>
      </c>
      <c r="W56" s="8"/>
    </row>
    <row r="57" spans="1:23" s="3" customFormat="1" ht="15.75" customHeight="1">
      <c r="A57" s="3">
        <v>25</v>
      </c>
      <c r="B57" s="10"/>
      <c r="C57" s="10"/>
      <c r="D57" s="10"/>
      <c r="E57" s="10"/>
      <c r="G57" s="11"/>
      <c r="H57" s="3">
        <f>IF('本大会申込フォーム'!$G57="","",DATEDIF('本大会申込フォーム'!$G57,"2018/3/31","Y"))</f>
      </c>
      <c r="I57" s="10"/>
      <c r="M57" s="10"/>
      <c r="P57" s="8"/>
      <c r="Q57" s="8"/>
      <c r="R57" s="8"/>
      <c r="S57" s="8"/>
      <c r="T57" s="8"/>
      <c r="U57" s="8"/>
      <c r="V57" s="9">
        <f t="shared" si="0"/>
        <v>0</v>
      </c>
      <c r="W57" s="8"/>
    </row>
    <row r="58" spans="1:23" s="3" customFormat="1" ht="15.75" customHeight="1">
      <c r="A58" s="3">
        <v>26</v>
      </c>
      <c r="B58" s="10"/>
      <c r="C58" s="10"/>
      <c r="D58" s="10"/>
      <c r="E58" s="10"/>
      <c r="G58" s="11"/>
      <c r="H58" s="3">
        <f>IF('本大会申込フォーム'!$G58="","",DATEDIF('本大会申込フォーム'!$G58,"2018/3/31","Y"))</f>
      </c>
      <c r="I58" s="10"/>
      <c r="M58" s="10"/>
      <c r="P58" s="8"/>
      <c r="Q58" s="8"/>
      <c r="R58" s="8"/>
      <c r="S58" s="8"/>
      <c r="T58" s="8"/>
      <c r="U58" s="8"/>
      <c r="V58" s="9">
        <f t="shared" si="0"/>
        <v>0</v>
      </c>
      <c r="W58" s="8"/>
    </row>
    <row r="59" spans="1:23" s="3" customFormat="1" ht="15.75" customHeight="1">
      <c r="A59" s="3">
        <v>27</v>
      </c>
      <c r="B59" s="10"/>
      <c r="C59" s="10"/>
      <c r="D59" s="10"/>
      <c r="E59" s="10"/>
      <c r="G59" s="11"/>
      <c r="H59" s="3">
        <f>IF('本大会申込フォーム'!$G59="","",DATEDIF('本大会申込フォーム'!$G59,"2018/3/31","Y"))</f>
      </c>
      <c r="I59" s="10"/>
      <c r="M59" s="10"/>
      <c r="P59" s="8"/>
      <c r="Q59" s="8"/>
      <c r="R59" s="8"/>
      <c r="S59" s="8"/>
      <c r="T59" s="8"/>
      <c r="U59" s="8"/>
      <c r="V59" s="9">
        <f t="shared" si="0"/>
        <v>0</v>
      </c>
      <c r="W59" s="8"/>
    </row>
    <row r="60" spans="1:23" s="3" customFormat="1" ht="15.75" customHeight="1">
      <c r="A60" s="3">
        <v>28</v>
      </c>
      <c r="B60" s="10"/>
      <c r="C60" s="10"/>
      <c r="D60" s="10"/>
      <c r="E60" s="10"/>
      <c r="G60" s="11"/>
      <c r="H60" s="3">
        <f>IF('本大会申込フォーム'!$G60="","",DATEDIF('本大会申込フォーム'!$G60,"2018/3/31","Y"))</f>
      </c>
      <c r="I60" s="10"/>
      <c r="M60" s="10"/>
      <c r="P60" s="8"/>
      <c r="Q60" s="8"/>
      <c r="R60" s="8"/>
      <c r="S60" s="8"/>
      <c r="T60" s="8"/>
      <c r="U60" s="8"/>
      <c r="V60" s="9">
        <f t="shared" si="0"/>
        <v>0</v>
      </c>
      <c r="W60" s="8"/>
    </row>
    <row r="61" spans="1:23" s="3" customFormat="1" ht="15.75" customHeight="1">
      <c r="A61" s="3">
        <v>29</v>
      </c>
      <c r="B61" s="10"/>
      <c r="C61" s="10"/>
      <c r="D61" s="10"/>
      <c r="E61" s="10"/>
      <c r="G61" s="11"/>
      <c r="H61" s="3">
        <f>IF('本大会申込フォーム'!$G61="","",DATEDIF('本大会申込フォーム'!$G61,"2018/3/31","Y"))</f>
      </c>
      <c r="I61" s="10"/>
      <c r="M61" s="10"/>
      <c r="P61" s="8"/>
      <c r="Q61" s="8"/>
      <c r="R61" s="8"/>
      <c r="S61" s="8"/>
      <c r="T61" s="8"/>
      <c r="U61" s="8"/>
      <c r="V61" s="9">
        <f t="shared" si="0"/>
        <v>0</v>
      </c>
      <c r="W61" s="8"/>
    </row>
    <row r="62" spans="1:23" s="3" customFormat="1" ht="15.75" customHeight="1">
      <c r="A62" s="3">
        <v>30</v>
      </c>
      <c r="B62" s="10"/>
      <c r="C62" s="10"/>
      <c r="D62" s="10"/>
      <c r="E62" s="10"/>
      <c r="G62" s="11"/>
      <c r="H62" s="3">
        <f>IF('本大会申込フォーム'!$G62="","",DATEDIF('本大会申込フォーム'!$G62,"2018/3/31","Y"))</f>
      </c>
      <c r="I62" s="10"/>
      <c r="M62" s="10"/>
      <c r="P62" s="8"/>
      <c r="Q62" s="8"/>
      <c r="R62" s="8"/>
      <c r="S62" s="8"/>
      <c r="T62" s="8"/>
      <c r="U62" s="8"/>
      <c r="V62" s="9">
        <f t="shared" si="0"/>
        <v>0</v>
      </c>
      <c r="W62" s="8"/>
    </row>
    <row r="63" spans="1:23" s="3" customFormat="1" ht="15.75" customHeight="1">
      <c r="A63" s="3">
        <v>31</v>
      </c>
      <c r="B63" s="10"/>
      <c r="C63" s="10"/>
      <c r="D63" s="10"/>
      <c r="E63" s="10"/>
      <c r="G63" s="11"/>
      <c r="H63" s="3">
        <f>IF('本大会申込フォーム'!$G63="","",DATEDIF('本大会申込フォーム'!$G63,"2018/3/31","Y"))</f>
      </c>
      <c r="I63" s="10"/>
      <c r="M63" s="10"/>
      <c r="P63" s="8"/>
      <c r="Q63" s="8"/>
      <c r="R63" s="8"/>
      <c r="S63" s="8"/>
      <c r="T63" s="8"/>
      <c r="U63" s="8"/>
      <c r="V63" s="9">
        <f t="shared" si="0"/>
        <v>0</v>
      </c>
      <c r="W63" s="8"/>
    </row>
    <row r="64" spans="1:23" s="3" customFormat="1" ht="15.75" customHeight="1">
      <c r="A64" s="3">
        <v>32</v>
      </c>
      <c r="B64" s="10"/>
      <c r="C64" s="10"/>
      <c r="D64" s="10"/>
      <c r="E64" s="10"/>
      <c r="G64" s="11"/>
      <c r="H64" s="3">
        <f>IF('本大会申込フォーム'!$G64="","",DATEDIF('本大会申込フォーム'!$G64,"2018/3/31","Y"))</f>
      </c>
      <c r="I64" s="10"/>
      <c r="M64" s="10"/>
      <c r="P64" s="8"/>
      <c r="Q64" s="8"/>
      <c r="R64" s="8"/>
      <c r="S64" s="8"/>
      <c r="T64" s="8"/>
      <c r="U64" s="8"/>
      <c r="V64" s="9">
        <f aca="true" t="shared" si="1" ref="V64:V95">IF(K64="",0,3500)+IF(L64="レンタル",300,0)+IF(AND(K64="市民クラス",L64="レンタル"),-300,0)+IF(N64="希望する",200,0)+IF(O64="希望する",200,0)+IF(J64="社会人",500,0)+IF(AND(J64="社会人",OR(K64="OA",K64="OAS",K64="B",K64="C",K64="N",K64="G",K64="市民クラス")),-500,0)+IF(OR(K64="M21E",K64="W21E",K64="M20E",K64="W20E"),1000,0)+IF(OR(K64="OA",K64="OAS",K64="B",K64="C",K64="N",K64="G"),-500,0)+IF(K64="市民クラス",-3000,0)+IF(J64="高校生以下",-3500,0)+IF(J64="高校生以下",IF(OR(K64="M21E",K64="W21E",K64="M20E",K64="W20E"),-1000,0),0)+IF(J64="高校生以下",IF(OR(K64="OA",K64="OAS",K64="B",K64="C",K64="N",K64="G"),500,0),0)+IF(J64="高校生以下",IF(K64="市民クラス",3000,0),0)</f>
        <v>0</v>
      </c>
      <c r="W64" s="8"/>
    </row>
    <row r="65" spans="1:23" s="3" customFormat="1" ht="15.75" customHeight="1">
      <c r="A65" s="3">
        <v>33</v>
      </c>
      <c r="B65" s="10"/>
      <c r="C65" s="10"/>
      <c r="D65" s="10"/>
      <c r="E65" s="10"/>
      <c r="G65" s="11"/>
      <c r="H65" s="3">
        <f>IF('本大会申込フォーム'!$G65="","",DATEDIF('本大会申込フォーム'!$G65,"2018/3/31","Y"))</f>
      </c>
      <c r="I65" s="10"/>
      <c r="M65" s="10"/>
      <c r="P65" s="8"/>
      <c r="Q65" s="8"/>
      <c r="R65" s="8"/>
      <c r="S65" s="8"/>
      <c r="T65" s="8"/>
      <c r="U65" s="8"/>
      <c r="V65" s="9">
        <f t="shared" si="1"/>
        <v>0</v>
      </c>
      <c r="W65" s="8"/>
    </row>
    <row r="66" spans="1:23" s="3" customFormat="1" ht="15.75" customHeight="1">
      <c r="A66" s="3">
        <v>34</v>
      </c>
      <c r="B66" s="10"/>
      <c r="C66" s="10"/>
      <c r="D66" s="10"/>
      <c r="E66" s="10"/>
      <c r="G66" s="11"/>
      <c r="H66" s="3">
        <f>IF('本大会申込フォーム'!$G66="","",DATEDIF('本大会申込フォーム'!$G66,"2018/3/31","Y"))</f>
      </c>
      <c r="I66" s="10"/>
      <c r="M66" s="10"/>
      <c r="P66" s="8"/>
      <c r="Q66" s="8"/>
      <c r="R66" s="8"/>
      <c r="S66" s="8"/>
      <c r="T66" s="8"/>
      <c r="U66" s="8"/>
      <c r="V66" s="9">
        <f t="shared" si="1"/>
        <v>0</v>
      </c>
      <c r="W66" s="8"/>
    </row>
    <row r="67" spans="1:23" s="3" customFormat="1" ht="15.75" customHeight="1">
      <c r="A67" s="3">
        <v>35</v>
      </c>
      <c r="B67" s="10"/>
      <c r="C67" s="10"/>
      <c r="D67" s="10"/>
      <c r="E67" s="10"/>
      <c r="G67" s="11"/>
      <c r="H67" s="3">
        <f>IF('本大会申込フォーム'!$G67="","",DATEDIF('本大会申込フォーム'!$G67,"2018/3/31","Y"))</f>
      </c>
      <c r="I67" s="10"/>
      <c r="M67" s="10"/>
      <c r="P67" s="8"/>
      <c r="Q67" s="8"/>
      <c r="R67" s="8"/>
      <c r="S67" s="8"/>
      <c r="T67" s="8"/>
      <c r="U67" s="8"/>
      <c r="V67" s="9">
        <f t="shared" si="1"/>
        <v>0</v>
      </c>
      <c r="W67" s="8"/>
    </row>
    <row r="68" spans="1:23" s="3" customFormat="1" ht="15.75" customHeight="1">
      <c r="A68" s="3">
        <v>36</v>
      </c>
      <c r="B68" s="10"/>
      <c r="C68" s="10"/>
      <c r="D68" s="10"/>
      <c r="E68" s="10"/>
      <c r="G68" s="11"/>
      <c r="H68" s="3">
        <f>IF('本大会申込フォーム'!$G68="","",DATEDIF('本大会申込フォーム'!$G68,"2018/3/31","Y"))</f>
      </c>
      <c r="I68" s="10"/>
      <c r="M68" s="10"/>
      <c r="P68" s="8"/>
      <c r="Q68" s="8"/>
      <c r="R68" s="8"/>
      <c r="S68" s="8"/>
      <c r="T68" s="8"/>
      <c r="U68" s="8"/>
      <c r="V68" s="9">
        <f t="shared" si="1"/>
        <v>0</v>
      </c>
      <c r="W68" s="8"/>
    </row>
    <row r="69" spans="1:23" s="3" customFormat="1" ht="15.75" customHeight="1">
      <c r="A69" s="3">
        <v>37</v>
      </c>
      <c r="B69" s="10"/>
      <c r="C69" s="10"/>
      <c r="D69" s="10"/>
      <c r="E69" s="10"/>
      <c r="G69" s="11"/>
      <c r="H69" s="3">
        <f>IF('本大会申込フォーム'!$G69="","",DATEDIF('本大会申込フォーム'!$G69,"2018/3/31","Y"))</f>
      </c>
      <c r="I69" s="10"/>
      <c r="M69" s="10"/>
      <c r="P69" s="8"/>
      <c r="Q69" s="8"/>
      <c r="R69" s="8"/>
      <c r="S69" s="8"/>
      <c r="T69" s="8"/>
      <c r="U69" s="8"/>
      <c r="V69" s="9">
        <f t="shared" si="1"/>
        <v>0</v>
      </c>
      <c r="W69" s="8"/>
    </row>
    <row r="70" spans="1:23" s="3" customFormat="1" ht="15.75" customHeight="1">
      <c r="A70" s="3">
        <v>38</v>
      </c>
      <c r="B70" s="10"/>
      <c r="C70" s="10"/>
      <c r="D70" s="10"/>
      <c r="E70" s="10"/>
      <c r="G70" s="11"/>
      <c r="H70" s="3">
        <f>IF('本大会申込フォーム'!$G70="","",DATEDIF('本大会申込フォーム'!$G70,"2018/3/31","Y"))</f>
      </c>
      <c r="I70" s="10"/>
      <c r="M70" s="10"/>
      <c r="P70" s="8"/>
      <c r="Q70" s="8"/>
      <c r="R70" s="8"/>
      <c r="S70" s="8"/>
      <c r="T70" s="8"/>
      <c r="U70" s="8"/>
      <c r="V70" s="9">
        <f t="shared" si="1"/>
        <v>0</v>
      </c>
      <c r="W70" s="8"/>
    </row>
    <row r="71" spans="1:23" s="3" customFormat="1" ht="15.75" customHeight="1">
      <c r="A71" s="3">
        <v>39</v>
      </c>
      <c r="B71" s="10"/>
      <c r="C71" s="10"/>
      <c r="D71" s="10"/>
      <c r="E71" s="10"/>
      <c r="G71" s="11"/>
      <c r="H71" s="3">
        <f>IF('本大会申込フォーム'!$G71="","",DATEDIF('本大会申込フォーム'!$G71,"2018/3/31","Y"))</f>
      </c>
      <c r="I71" s="10"/>
      <c r="M71" s="10"/>
      <c r="P71" s="8"/>
      <c r="Q71" s="8"/>
      <c r="R71" s="8"/>
      <c r="S71" s="8"/>
      <c r="T71" s="8"/>
      <c r="U71" s="8"/>
      <c r="V71" s="9">
        <f t="shared" si="1"/>
        <v>0</v>
      </c>
      <c r="W71" s="8"/>
    </row>
    <row r="72" spans="1:23" s="3" customFormat="1" ht="15.75" customHeight="1">
      <c r="A72" s="3">
        <v>40</v>
      </c>
      <c r="B72" s="10"/>
      <c r="C72" s="10"/>
      <c r="D72" s="10"/>
      <c r="E72" s="10"/>
      <c r="G72" s="11"/>
      <c r="H72" s="3">
        <f>IF('本大会申込フォーム'!$G72="","",DATEDIF('本大会申込フォーム'!$G72,"2018/3/31","Y"))</f>
      </c>
      <c r="I72" s="10"/>
      <c r="M72" s="10"/>
      <c r="P72" s="8"/>
      <c r="Q72" s="8"/>
      <c r="R72" s="8"/>
      <c r="S72" s="8"/>
      <c r="T72" s="8"/>
      <c r="U72" s="8"/>
      <c r="V72" s="9">
        <f t="shared" si="1"/>
        <v>0</v>
      </c>
      <c r="W72" s="8"/>
    </row>
    <row r="73" spans="1:23" s="3" customFormat="1" ht="15.75" customHeight="1">
      <c r="A73" s="3">
        <v>41</v>
      </c>
      <c r="B73" s="10"/>
      <c r="C73" s="10"/>
      <c r="D73" s="10"/>
      <c r="E73" s="10"/>
      <c r="G73" s="11"/>
      <c r="H73" s="3">
        <f>IF('本大会申込フォーム'!$G73="","",DATEDIF('本大会申込フォーム'!$G73,"2018/3/31","Y"))</f>
      </c>
      <c r="I73" s="10"/>
      <c r="M73" s="10"/>
      <c r="P73" s="8"/>
      <c r="Q73" s="8"/>
      <c r="R73" s="8"/>
      <c r="S73" s="8"/>
      <c r="T73" s="8"/>
      <c r="U73" s="8"/>
      <c r="V73" s="9">
        <f t="shared" si="1"/>
        <v>0</v>
      </c>
      <c r="W73" s="8"/>
    </row>
    <row r="74" spans="1:23" s="3" customFormat="1" ht="15.75" customHeight="1">
      <c r="A74" s="3">
        <v>42</v>
      </c>
      <c r="B74" s="10"/>
      <c r="C74" s="10"/>
      <c r="D74" s="10"/>
      <c r="E74" s="10"/>
      <c r="G74" s="11"/>
      <c r="H74" s="3">
        <f>IF('本大会申込フォーム'!$G74="","",DATEDIF('本大会申込フォーム'!$G74,"2018/3/31","Y"))</f>
      </c>
      <c r="I74" s="10"/>
      <c r="M74" s="10"/>
      <c r="P74" s="8"/>
      <c r="Q74" s="8"/>
      <c r="R74" s="8"/>
      <c r="S74" s="8"/>
      <c r="T74" s="8"/>
      <c r="U74" s="8"/>
      <c r="V74" s="9">
        <f t="shared" si="1"/>
        <v>0</v>
      </c>
      <c r="W74" s="8"/>
    </row>
    <row r="75" spans="1:23" s="3" customFormat="1" ht="15.75" customHeight="1">
      <c r="A75" s="3">
        <v>43</v>
      </c>
      <c r="B75" s="10"/>
      <c r="C75" s="10"/>
      <c r="D75" s="10"/>
      <c r="E75" s="10"/>
      <c r="G75" s="11"/>
      <c r="H75" s="3">
        <f>IF('本大会申込フォーム'!$G75="","",DATEDIF('本大会申込フォーム'!$G75,"2018/3/31","Y"))</f>
      </c>
      <c r="I75" s="10"/>
      <c r="M75" s="10"/>
      <c r="P75" s="8"/>
      <c r="Q75" s="8"/>
      <c r="R75" s="8"/>
      <c r="S75" s="8"/>
      <c r="T75" s="8"/>
      <c r="U75" s="8"/>
      <c r="V75" s="9">
        <f t="shared" si="1"/>
        <v>0</v>
      </c>
      <c r="W75" s="8"/>
    </row>
    <row r="76" spans="1:23" s="3" customFormat="1" ht="15.75" customHeight="1">
      <c r="A76" s="3">
        <v>44</v>
      </c>
      <c r="B76" s="10"/>
      <c r="C76" s="10"/>
      <c r="D76" s="10"/>
      <c r="E76" s="10"/>
      <c r="G76" s="11"/>
      <c r="H76" s="3">
        <f>IF('本大会申込フォーム'!$G76="","",DATEDIF('本大会申込フォーム'!$G76,"2018/3/31","Y"))</f>
      </c>
      <c r="I76" s="10"/>
      <c r="M76" s="10"/>
      <c r="P76" s="8"/>
      <c r="Q76" s="8"/>
      <c r="R76" s="8"/>
      <c r="S76" s="8"/>
      <c r="T76" s="8"/>
      <c r="U76" s="8"/>
      <c r="V76" s="9">
        <f t="shared" si="1"/>
        <v>0</v>
      </c>
      <c r="W76" s="8"/>
    </row>
    <row r="77" spans="1:23" s="3" customFormat="1" ht="15.75" customHeight="1">
      <c r="A77" s="3">
        <v>45</v>
      </c>
      <c r="B77" s="10"/>
      <c r="C77" s="10"/>
      <c r="D77" s="10"/>
      <c r="E77" s="10"/>
      <c r="G77" s="11"/>
      <c r="H77" s="3">
        <f>IF('本大会申込フォーム'!$G77="","",DATEDIF('本大会申込フォーム'!$G77,"2018/3/31","Y"))</f>
      </c>
      <c r="I77" s="10"/>
      <c r="M77" s="10"/>
      <c r="P77" s="8"/>
      <c r="Q77" s="8"/>
      <c r="R77" s="8"/>
      <c r="S77" s="8"/>
      <c r="T77" s="8"/>
      <c r="U77" s="8"/>
      <c r="V77" s="9">
        <f t="shared" si="1"/>
        <v>0</v>
      </c>
      <c r="W77" s="8"/>
    </row>
    <row r="78" spans="1:23" s="3" customFormat="1" ht="15.75" customHeight="1">
      <c r="A78" s="3">
        <v>46</v>
      </c>
      <c r="B78" s="10"/>
      <c r="C78" s="10"/>
      <c r="D78" s="10"/>
      <c r="E78" s="10"/>
      <c r="G78" s="11"/>
      <c r="H78" s="3">
        <f>IF('本大会申込フォーム'!$G78="","",DATEDIF('本大会申込フォーム'!$G78,"2018/3/31","Y"))</f>
      </c>
      <c r="I78" s="10"/>
      <c r="M78" s="10"/>
      <c r="P78" s="8"/>
      <c r="Q78" s="8"/>
      <c r="R78" s="8"/>
      <c r="S78" s="8"/>
      <c r="T78" s="8"/>
      <c r="U78" s="8"/>
      <c r="V78" s="9">
        <f t="shared" si="1"/>
        <v>0</v>
      </c>
      <c r="W78" s="8"/>
    </row>
    <row r="79" spans="1:23" s="3" customFormat="1" ht="15.75" customHeight="1">
      <c r="A79" s="3">
        <v>47</v>
      </c>
      <c r="B79" s="10"/>
      <c r="C79" s="10"/>
      <c r="D79" s="10"/>
      <c r="E79" s="10"/>
      <c r="G79" s="11"/>
      <c r="H79" s="3">
        <f>IF('本大会申込フォーム'!$G79="","",DATEDIF('本大会申込フォーム'!$G79,"2018/3/31","Y"))</f>
      </c>
      <c r="I79" s="10"/>
      <c r="M79" s="10"/>
      <c r="P79" s="8"/>
      <c r="Q79" s="8"/>
      <c r="R79" s="8"/>
      <c r="S79" s="8"/>
      <c r="T79" s="8"/>
      <c r="U79" s="8"/>
      <c r="V79" s="9">
        <f t="shared" si="1"/>
        <v>0</v>
      </c>
      <c r="W79" s="8"/>
    </row>
    <row r="80" spans="1:23" s="3" customFormat="1" ht="15.75" customHeight="1">
      <c r="A80" s="3">
        <v>48</v>
      </c>
      <c r="B80" s="10"/>
      <c r="C80" s="10"/>
      <c r="D80" s="10"/>
      <c r="E80" s="10"/>
      <c r="G80" s="11"/>
      <c r="H80" s="3">
        <f>IF('本大会申込フォーム'!$G80="","",DATEDIF('本大会申込フォーム'!$G80,"2018/3/31","Y"))</f>
      </c>
      <c r="I80" s="10"/>
      <c r="M80" s="10"/>
      <c r="P80" s="8"/>
      <c r="Q80" s="8"/>
      <c r="R80" s="8"/>
      <c r="S80" s="8"/>
      <c r="T80" s="8"/>
      <c r="U80" s="8"/>
      <c r="V80" s="9">
        <f t="shared" si="1"/>
        <v>0</v>
      </c>
      <c r="W80" s="8"/>
    </row>
    <row r="81" spans="1:23" s="3" customFormat="1" ht="15.75" customHeight="1">
      <c r="A81" s="3">
        <v>49</v>
      </c>
      <c r="B81" s="10"/>
      <c r="C81" s="10"/>
      <c r="D81" s="10"/>
      <c r="E81" s="10"/>
      <c r="G81" s="11"/>
      <c r="H81" s="3">
        <f>IF('本大会申込フォーム'!$G81="","",DATEDIF('本大会申込フォーム'!$G81,"2018/3/31","Y"))</f>
      </c>
      <c r="I81" s="10"/>
      <c r="M81" s="10"/>
      <c r="P81" s="8"/>
      <c r="Q81" s="8"/>
      <c r="R81" s="8"/>
      <c r="S81" s="8"/>
      <c r="T81" s="8"/>
      <c r="U81" s="8"/>
      <c r="V81" s="9">
        <f t="shared" si="1"/>
        <v>0</v>
      </c>
      <c r="W81" s="8"/>
    </row>
    <row r="82" spans="1:23" s="3" customFormat="1" ht="15.75" customHeight="1">
      <c r="A82" s="3">
        <v>50</v>
      </c>
      <c r="B82" s="10"/>
      <c r="C82" s="10"/>
      <c r="D82" s="10"/>
      <c r="E82" s="10"/>
      <c r="G82" s="11"/>
      <c r="H82" s="3">
        <f>IF('本大会申込フォーム'!$G82="","",DATEDIF('本大会申込フォーム'!$G82,"2018/3/31","Y"))</f>
      </c>
      <c r="I82" s="10"/>
      <c r="M82" s="10"/>
      <c r="P82" s="8"/>
      <c r="Q82" s="8"/>
      <c r="R82" s="8"/>
      <c r="S82" s="8"/>
      <c r="T82" s="8"/>
      <c r="U82" s="8"/>
      <c r="V82" s="9">
        <f t="shared" si="1"/>
        <v>0</v>
      </c>
      <c r="W82" s="8"/>
    </row>
    <row r="83" spans="1:23" s="3" customFormat="1" ht="15.75" customHeight="1">
      <c r="A83" s="3">
        <v>51</v>
      </c>
      <c r="B83" s="10"/>
      <c r="C83" s="10"/>
      <c r="D83" s="10"/>
      <c r="E83" s="10"/>
      <c r="G83" s="11"/>
      <c r="H83" s="3">
        <f>IF('本大会申込フォーム'!$G83="","",DATEDIF('本大会申込フォーム'!$G83,"2018/3/31","Y"))</f>
      </c>
      <c r="I83" s="10"/>
      <c r="M83" s="10"/>
      <c r="P83" s="8"/>
      <c r="Q83" s="8"/>
      <c r="R83" s="8"/>
      <c r="S83" s="8"/>
      <c r="T83" s="8"/>
      <c r="U83" s="8"/>
      <c r="V83" s="9">
        <f t="shared" si="1"/>
        <v>0</v>
      </c>
      <c r="W83" s="8"/>
    </row>
    <row r="84" spans="1:23" s="3" customFormat="1" ht="15.75" customHeight="1">
      <c r="A84" s="3">
        <v>52</v>
      </c>
      <c r="B84" s="10"/>
      <c r="C84" s="10"/>
      <c r="D84" s="10"/>
      <c r="E84" s="10"/>
      <c r="G84" s="11"/>
      <c r="H84" s="3">
        <f>IF('本大会申込フォーム'!$G84="","",DATEDIF('本大会申込フォーム'!$G84,"2018/3/31","Y"))</f>
      </c>
      <c r="I84" s="10"/>
      <c r="M84" s="10"/>
      <c r="P84" s="8"/>
      <c r="Q84" s="8"/>
      <c r="R84" s="8"/>
      <c r="S84" s="8"/>
      <c r="T84" s="8"/>
      <c r="U84" s="8"/>
      <c r="V84" s="9">
        <f t="shared" si="1"/>
        <v>0</v>
      </c>
      <c r="W84" s="8"/>
    </row>
    <row r="85" spans="1:23" s="3" customFormat="1" ht="15.75" customHeight="1">
      <c r="A85" s="3">
        <v>53</v>
      </c>
      <c r="B85" s="10"/>
      <c r="C85" s="10"/>
      <c r="D85" s="10"/>
      <c r="E85" s="10"/>
      <c r="G85" s="11"/>
      <c r="H85" s="3">
        <f>IF('本大会申込フォーム'!$G85="","",DATEDIF('本大会申込フォーム'!$G85,"2018/3/31","Y"))</f>
      </c>
      <c r="I85" s="10"/>
      <c r="M85" s="10"/>
      <c r="P85" s="8"/>
      <c r="Q85" s="8"/>
      <c r="R85" s="8"/>
      <c r="S85" s="8"/>
      <c r="T85" s="8"/>
      <c r="U85" s="8"/>
      <c r="V85" s="9">
        <f t="shared" si="1"/>
        <v>0</v>
      </c>
      <c r="W85" s="8"/>
    </row>
    <row r="86" spans="1:23" s="3" customFormat="1" ht="15.75" customHeight="1">
      <c r="A86" s="3">
        <v>54</v>
      </c>
      <c r="B86" s="10"/>
      <c r="C86" s="10"/>
      <c r="D86" s="10"/>
      <c r="E86" s="10"/>
      <c r="G86" s="11"/>
      <c r="H86" s="3">
        <f>IF('本大会申込フォーム'!$G86="","",DATEDIF('本大会申込フォーム'!$G86,"2018/3/31","Y"))</f>
      </c>
      <c r="I86" s="10"/>
      <c r="M86" s="10"/>
      <c r="P86" s="8"/>
      <c r="Q86" s="8"/>
      <c r="R86" s="8"/>
      <c r="S86" s="8"/>
      <c r="T86" s="8"/>
      <c r="U86" s="8"/>
      <c r="V86" s="9">
        <f t="shared" si="1"/>
        <v>0</v>
      </c>
      <c r="W86" s="8"/>
    </row>
    <row r="87" spans="1:23" s="3" customFormat="1" ht="15.75" customHeight="1">
      <c r="A87" s="3">
        <v>55</v>
      </c>
      <c r="B87" s="10"/>
      <c r="C87" s="10"/>
      <c r="D87" s="10"/>
      <c r="E87" s="10"/>
      <c r="G87" s="11"/>
      <c r="H87" s="3">
        <f>IF('本大会申込フォーム'!$G87="","",DATEDIF('本大会申込フォーム'!$G87,"2018/3/31","Y"))</f>
      </c>
      <c r="I87" s="10"/>
      <c r="M87" s="10"/>
      <c r="P87" s="8"/>
      <c r="Q87" s="8"/>
      <c r="R87" s="8"/>
      <c r="S87" s="8"/>
      <c r="T87" s="8"/>
      <c r="U87" s="8"/>
      <c r="V87" s="9">
        <f t="shared" si="1"/>
        <v>0</v>
      </c>
      <c r="W87" s="8"/>
    </row>
    <row r="88" spans="1:23" s="3" customFormat="1" ht="15.75" customHeight="1">
      <c r="A88" s="3">
        <v>56</v>
      </c>
      <c r="B88" s="10"/>
      <c r="C88" s="10"/>
      <c r="D88" s="10"/>
      <c r="E88" s="10"/>
      <c r="G88" s="11"/>
      <c r="H88" s="3">
        <f>IF('本大会申込フォーム'!$G88="","",DATEDIF('本大会申込フォーム'!$G88,"2018/3/31","Y"))</f>
      </c>
      <c r="I88" s="10"/>
      <c r="M88" s="10"/>
      <c r="P88" s="8"/>
      <c r="Q88" s="8"/>
      <c r="R88" s="8"/>
      <c r="S88" s="8"/>
      <c r="T88" s="8"/>
      <c r="U88" s="8"/>
      <c r="V88" s="9">
        <f t="shared" si="1"/>
        <v>0</v>
      </c>
      <c r="W88" s="8"/>
    </row>
    <row r="89" spans="1:23" s="3" customFormat="1" ht="15.75" customHeight="1">
      <c r="A89" s="3">
        <v>57</v>
      </c>
      <c r="B89" s="10"/>
      <c r="C89" s="10"/>
      <c r="D89" s="10"/>
      <c r="E89" s="10"/>
      <c r="G89" s="11"/>
      <c r="H89" s="3">
        <f>IF('本大会申込フォーム'!$G89="","",DATEDIF('本大会申込フォーム'!$G89,"2018/3/31","Y"))</f>
      </c>
      <c r="I89" s="10"/>
      <c r="M89" s="10"/>
      <c r="P89" s="8"/>
      <c r="Q89" s="8"/>
      <c r="R89" s="8"/>
      <c r="S89" s="8"/>
      <c r="T89" s="8"/>
      <c r="U89" s="8"/>
      <c r="V89" s="9">
        <f t="shared" si="1"/>
        <v>0</v>
      </c>
      <c r="W89" s="8"/>
    </row>
    <row r="90" spans="1:23" s="3" customFormat="1" ht="15.75" customHeight="1">
      <c r="A90" s="3">
        <v>58</v>
      </c>
      <c r="B90" s="10"/>
      <c r="C90" s="10"/>
      <c r="D90" s="10"/>
      <c r="E90" s="10"/>
      <c r="G90" s="11"/>
      <c r="H90" s="3">
        <f>IF('本大会申込フォーム'!$G90="","",DATEDIF('本大会申込フォーム'!$G90,"2018/3/31","Y"))</f>
      </c>
      <c r="I90" s="10"/>
      <c r="M90" s="10"/>
      <c r="P90" s="8"/>
      <c r="Q90" s="8"/>
      <c r="R90" s="8"/>
      <c r="S90" s="8"/>
      <c r="T90" s="8"/>
      <c r="U90" s="8"/>
      <c r="V90" s="9">
        <f t="shared" si="1"/>
        <v>0</v>
      </c>
      <c r="W90" s="8"/>
    </row>
    <row r="91" spans="1:23" s="3" customFormat="1" ht="15.75" customHeight="1">
      <c r="A91" s="3">
        <v>59</v>
      </c>
      <c r="B91" s="10"/>
      <c r="C91" s="10"/>
      <c r="D91" s="10"/>
      <c r="E91" s="10"/>
      <c r="G91" s="11"/>
      <c r="H91" s="3">
        <f>IF('本大会申込フォーム'!$G91="","",DATEDIF('本大会申込フォーム'!$G91,"2018/3/31","Y"))</f>
      </c>
      <c r="I91" s="10"/>
      <c r="M91" s="10"/>
      <c r="P91" s="8"/>
      <c r="Q91" s="8"/>
      <c r="R91" s="8"/>
      <c r="S91" s="8"/>
      <c r="T91" s="8"/>
      <c r="U91" s="8"/>
      <c r="V91" s="9">
        <f t="shared" si="1"/>
        <v>0</v>
      </c>
      <c r="W91" s="8"/>
    </row>
    <row r="92" spans="1:23" s="3" customFormat="1" ht="15.75" customHeight="1">
      <c r="A92" s="3">
        <v>60</v>
      </c>
      <c r="B92" s="10"/>
      <c r="C92" s="10"/>
      <c r="D92" s="10"/>
      <c r="E92" s="10"/>
      <c r="G92" s="11"/>
      <c r="H92" s="3">
        <f>IF('本大会申込フォーム'!$G92="","",DATEDIF('本大会申込フォーム'!$G92,"2018/3/31","Y"))</f>
      </c>
      <c r="I92" s="10"/>
      <c r="M92" s="10"/>
      <c r="P92" s="8"/>
      <c r="Q92" s="8"/>
      <c r="R92" s="8"/>
      <c r="S92" s="8"/>
      <c r="T92" s="8"/>
      <c r="U92" s="8"/>
      <c r="V92" s="9">
        <f t="shared" si="1"/>
        <v>0</v>
      </c>
      <c r="W92" s="8"/>
    </row>
    <row r="93" spans="1:23" s="3" customFormat="1" ht="15.75" customHeight="1">
      <c r="A93" s="3">
        <v>61</v>
      </c>
      <c r="B93" s="10"/>
      <c r="C93" s="10"/>
      <c r="D93" s="10"/>
      <c r="E93" s="10"/>
      <c r="G93" s="11"/>
      <c r="H93" s="3">
        <f>IF('本大会申込フォーム'!$G93="","",DATEDIF('本大会申込フォーム'!$G93,"2018/3/31","Y"))</f>
      </c>
      <c r="I93" s="10"/>
      <c r="M93" s="10"/>
      <c r="P93" s="8"/>
      <c r="Q93" s="8"/>
      <c r="R93" s="8"/>
      <c r="S93" s="8"/>
      <c r="T93" s="8"/>
      <c r="U93" s="8"/>
      <c r="V93" s="9">
        <f t="shared" si="1"/>
        <v>0</v>
      </c>
      <c r="W93" s="8"/>
    </row>
    <row r="94" spans="1:23" s="3" customFormat="1" ht="15.75" customHeight="1">
      <c r="A94" s="3">
        <v>62</v>
      </c>
      <c r="B94" s="10"/>
      <c r="C94" s="10"/>
      <c r="D94" s="10"/>
      <c r="E94" s="10"/>
      <c r="G94" s="11"/>
      <c r="H94" s="3">
        <f>IF('本大会申込フォーム'!$G94="","",DATEDIF('本大会申込フォーム'!$G94,"2018/3/31","Y"))</f>
      </c>
      <c r="I94" s="10"/>
      <c r="M94" s="10"/>
      <c r="P94" s="8"/>
      <c r="Q94" s="8"/>
      <c r="R94" s="8"/>
      <c r="S94" s="8"/>
      <c r="T94" s="8"/>
      <c r="U94" s="8"/>
      <c r="V94" s="9">
        <f t="shared" si="1"/>
        <v>0</v>
      </c>
      <c r="W94" s="8"/>
    </row>
    <row r="95" spans="1:23" s="3" customFormat="1" ht="15.75" customHeight="1">
      <c r="A95" s="3">
        <v>63</v>
      </c>
      <c r="B95" s="10"/>
      <c r="C95" s="10"/>
      <c r="D95" s="10"/>
      <c r="E95" s="10"/>
      <c r="G95" s="11"/>
      <c r="H95" s="3">
        <f>IF('本大会申込フォーム'!$G95="","",DATEDIF('本大会申込フォーム'!$G95,"2018/3/31","Y"))</f>
      </c>
      <c r="I95" s="10"/>
      <c r="M95" s="10"/>
      <c r="P95" s="8"/>
      <c r="Q95" s="8"/>
      <c r="R95" s="8"/>
      <c r="S95" s="8"/>
      <c r="T95" s="8"/>
      <c r="U95" s="8"/>
      <c r="V95" s="9">
        <f t="shared" si="1"/>
        <v>0</v>
      </c>
      <c r="W95" s="8"/>
    </row>
    <row r="96" spans="1:23" s="3" customFormat="1" ht="15.75" customHeight="1">
      <c r="A96" s="3">
        <v>64</v>
      </c>
      <c r="B96" s="10"/>
      <c r="C96" s="10"/>
      <c r="D96" s="10"/>
      <c r="E96" s="10"/>
      <c r="G96" s="11"/>
      <c r="H96" s="3">
        <f>IF('本大会申込フォーム'!$G96="","",DATEDIF('本大会申込フォーム'!$G96,"2018/3/31","Y"))</f>
      </c>
      <c r="I96" s="10"/>
      <c r="M96" s="10"/>
      <c r="P96" s="8"/>
      <c r="Q96" s="8"/>
      <c r="R96" s="8"/>
      <c r="S96" s="8"/>
      <c r="T96" s="8"/>
      <c r="U96" s="8"/>
      <c r="V96" s="9">
        <f aca="true" t="shared" si="2" ref="V96:V132">IF(K96="",0,3500)+IF(L96="レンタル",300,0)+IF(AND(K96="市民クラス",L96="レンタル"),-300,0)+IF(N96="希望する",200,0)+IF(O96="希望する",200,0)+IF(J96="社会人",500,0)+IF(AND(J96="社会人",OR(K96="OA",K96="OAS",K96="B",K96="C",K96="N",K96="G",K96="市民クラス")),-500,0)+IF(OR(K96="M21E",K96="W21E",K96="M20E",K96="W20E"),1000,0)+IF(OR(K96="OA",K96="OAS",K96="B",K96="C",K96="N",K96="G"),-500,0)+IF(K96="市民クラス",-3000,0)+IF(J96="高校生以下",-3500,0)+IF(J96="高校生以下",IF(OR(K96="M21E",K96="W21E",K96="M20E",K96="W20E"),-1000,0),0)+IF(J96="高校生以下",IF(OR(K96="OA",K96="OAS",K96="B",K96="C",K96="N",K96="G"),500,0),0)+IF(J96="高校生以下",IF(K96="市民クラス",3000,0),0)</f>
        <v>0</v>
      </c>
      <c r="W96" s="8"/>
    </row>
    <row r="97" spans="1:23" s="3" customFormat="1" ht="15.75" customHeight="1">
      <c r="A97" s="3">
        <v>65</v>
      </c>
      <c r="B97" s="10"/>
      <c r="C97" s="10"/>
      <c r="D97" s="10"/>
      <c r="E97" s="10"/>
      <c r="G97" s="11"/>
      <c r="H97" s="3">
        <f>IF('本大会申込フォーム'!$G97="","",DATEDIF('本大会申込フォーム'!$G97,"2018/3/31","Y"))</f>
      </c>
      <c r="I97" s="10"/>
      <c r="M97" s="10"/>
      <c r="P97" s="8"/>
      <c r="Q97" s="8"/>
      <c r="R97" s="8"/>
      <c r="S97" s="8"/>
      <c r="T97" s="8"/>
      <c r="U97" s="8"/>
      <c r="V97" s="9">
        <f t="shared" si="2"/>
        <v>0</v>
      </c>
      <c r="W97" s="8"/>
    </row>
    <row r="98" spans="1:23" s="3" customFormat="1" ht="15.75" customHeight="1">
      <c r="A98" s="3">
        <v>66</v>
      </c>
      <c r="B98" s="10"/>
      <c r="C98" s="10"/>
      <c r="D98" s="10"/>
      <c r="E98" s="10"/>
      <c r="G98" s="11"/>
      <c r="H98" s="3">
        <f>IF('本大会申込フォーム'!$G98="","",DATEDIF('本大会申込フォーム'!$G98,"2018/3/31","Y"))</f>
      </c>
      <c r="I98" s="10"/>
      <c r="M98" s="10"/>
      <c r="P98" s="8"/>
      <c r="Q98" s="8"/>
      <c r="R98" s="8"/>
      <c r="S98" s="8"/>
      <c r="T98" s="8"/>
      <c r="U98" s="8"/>
      <c r="V98" s="9">
        <f t="shared" si="2"/>
        <v>0</v>
      </c>
      <c r="W98" s="8"/>
    </row>
    <row r="99" spans="1:23" s="3" customFormat="1" ht="15.75" customHeight="1">
      <c r="A99" s="3">
        <v>67</v>
      </c>
      <c r="B99" s="10"/>
      <c r="C99" s="10"/>
      <c r="D99" s="10"/>
      <c r="E99" s="10"/>
      <c r="G99" s="11"/>
      <c r="H99" s="3">
        <f>IF('本大会申込フォーム'!$G99="","",DATEDIF('本大会申込フォーム'!$G99,"2018/3/31","Y"))</f>
      </c>
      <c r="I99" s="10"/>
      <c r="M99" s="10"/>
      <c r="P99" s="8"/>
      <c r="Q99" s="8"/>
      <c r="R99" s="8"/>
      <c r="S99" s="8"/>
      <c r="T99" s="8"/>
      <c r="U99" s="8"/>
      <c r="V99" s="9">
        <f t="shared" si="2"/>
        <v>0</v>
      </c>
      <c r="W99" s="8"/>
    </row>
    <row r="100" spans="1:23" s="3" customFormat="1" ht="15.75" customHeight="1">
      <c r="A100" s="3">
        <v>68</v>
      </c>
      <c r="B100" s="10"/>
      <c r="C100" s="10"/>
      <c r="D100" s="10"/>
      <c r="E100" s="10"/>
      <c r="G100" s="11"/>
      <c r="H100" s="3">
        <f>IF('本大会申込フォーム'!$G100="","",DATEDIF('本大会申込フォーム'!$G100,"2018/3/31","Y"))</f>
      </c>
      <c r="I100" s="10"/>
      <c r="M100" s="10"/>
      <c r="P100" s="8"/>
      <c r="Q100" s="8"/>
      <c r="R100" s="8"/>
      <c r="S100" s="8"/>
      <c r="T100" s="8"/>
      <c r="U100" s="8"/>
      <c r="V100" s="9">
        <f t="shared" si="2"/>
        <v>0</v>
      </c>
      <c r="W100" s="8"/>
    </row>
    <row r="101" spans="1:23" s="3" customFormat="1" ht="15.75" customHeight="1">
      <c r="A101" s="3">
        <v>69</v>
      </c>
      <c r="B101" s="10"/>
      <c r="C101" s="10"/>
      <c r="D101" s="10"/>
      <c r="E101" s="10"/>
      <c r="G101" s="11"/>
      <c r="H101" s="3">
        <f>IF('本大会申込フォーム'!$G101="","",DATEDIF('本大会申込フォーム'!$G101,"2018/3/31","Y"))</f>
      </c>
      <c r="I101" s="10"/>
      <c r="M101" s="10"/>
      <c r="P101" s="8"/>
      <c r="Q101" s="8"/>
      <c r="R101" s="8"/>
      <c r="S101" s="8"/>
      <c r="T101" s="8"/>
      <c r="U101" s="8"/>
      <c r="V101" s="9">
        <f t="shared" si="2"/>
        <v>0</v>
      </c>
      <c r="W101" s="8"/>
    </row>
    <row r="102" spans="1:23" s="3" customFormat="1" ht="15.75" customHeight="1">
      <c r="A102" s="3">
        <v>70</v>
      </c>
      <c r="B102" s="10"/>
      <c r="C102" s="10"/>
      <c r="D102" s="10"/>
      <c r="E102" s="10"/>
      <c r="G102" s="11"/>
      <c r="H102" s="3">
        <f>IF('本大会申込フォーム'!$G102="","",DATEDIF('本大会申込フォーム'!$G102,"2018/3/31","Y"))</f>
      </c>
      <c r="I102" s="10"/>
      <c r="M102" s="10"/>
      <c r="P102" s="8"/>
      <c r="Q102" s="8"/>
      <c r="R102" s="8"/>
      <c r="S102" s="8"/>
      <c r="T102" s="8"/>
      <c r="U102" s="8"/>
      <c r="V102" s="9">
        <f t="shared" si="2"/>
        <v>0</v>
      </c>
      <c r="W102" s="8"/>
    </row>
    <row r="103" spans="1:23" s="3" customFormat="1" ht="15.75" customHeight="1">
      <c r="A103" s="3">
        <v>71</v>
      </c>
      <c r="B103" s="10"/>
      <c r="C103" s="10"/>
      <c r="D103" s="10"/>
      <c r="E103" s="10"/>
      <c r="G103" s="11"/>
      <c r="H103" s="3">
        <f>IF('本大会申込フォーム'!$G103="","",DATEDIF('本大会申込フォーム'!$G103,"2018/3/31","Y"))</f>
      </c>
      <c r="I103" s="10"/>
      <c r="M103" s="10"/>
      <c r="P103" s="8"/>
      <c r="Q103" s="8"/>
      <c r="R103" s="8"/>
      <c r="S103" s="8"/>
      <c r="T103" s="8"/>
      <c r="U103" s="8"/>
      <c r="V103" s="9">
        <f t="shared" si="2"/>
        <v>0</v>
      </c>
      <c r="W103" s="8"/>
    </row>
    <row r="104" spans="1:23" s="3" customFormat="1" ht="15.75" customHeight="1">
      <c r="A104" s="3">
        <v>72</v>
      </c>
      <c r="B104" s="10"/>
      <c r="C104" s="10"/>
      <c r="D104" s="10"/>
      <c r="E104" s="10"/>
      <c r="G104" s="11"/>
      <c r="H104" s="3">
        <f>IF('本大会申込フォーム'!$G104="","",DATEDIF('本大会申込フォーム'!$G104,"2018/3/31","Y"))</f>
      </c>
      <c r="I104" s="10"/>
      <c r="M104" s="10"/>
      <c r="P104" s="8"/>
      <c r="Q104" s="8"/>
      <c r="R104" s="8"/>
      <c r="S104" s="8"/>
      <c r="T104" s="8"/>
      <c r="U104" s="8"/>
      <c r="V104" s="9">
        <f t="shared" si="2"/>
        <v>0</v>
      </c>
      <c r="W104" s="8"/>
    </row>
    <row r="105" spans="1:23" s="3" customFormat="1" ht="15.75" customHeight="1">
      <c r="A105" s="3">
        <v>73</v>
      </c>
      <c r="B105" s="10"/>
      <c r="C105" s="10"/>
      <c r="D105" s="10"/>
      <c r="E105" s="10"/>
      <c r="G105" s="11"/>
      <c r="H105" s="3">
        <f>IF('本大会申込フォーム'!$G105="","",DATEDIF('本大会申込フォーム'!$G105,"2018/3/31","Y"))</f>
      </c>
      <c r="I105" s="10"/>
      <c r="M105" s="10"/>
      <c r="P105" s="8"/>
      <c r="Q105" s="8"/>
      <c r="R105" s="8"/>
      <c r="S105" s="8"/>
      <c r="T105" s="8"/>
      <c r="U105" s="8"/>
      <c r="V105" s="9">
        <f t="shared" si="2"/>
        <v>0</v>
      </c>
      <c r="W105" s="8"/>
    </row>
    <row r="106" spans="1:23" s="3" customFormat="1" ht="15.75" customHeight="1">
      <c r="A106" s="3">
        <v>74</v>
      </c>
      <c r="B106" s="10"/>
      <c r="C106" s="10"/>
      <c r="D106" s="10"/>
      <c r="E106" s="10"/>
      <c r="G106" s="11"/>
      <c r="H106" s="3">
        <f>IF('本大会申込フォーム'!$G106="","",DATEDIF('本大会申込フォーム'!$G106,"2018/3/31","Y"))</f>
      </c>
      <c r="I106" s="10"/>
      <c r="M106" s="10"/>
      <c r="P106" s="8"/>
      <c r="Q106" s="8"/>
      <c r="R106" s="8"/>
      <c r="S106" s="8"/>
      <c r="T106" s="8"/>
      <c r="U106" s="8"/>
      <c r="V106" s="9">
        <f t="shared" si="2"/>
        <v>0</v>
      </c>
      <c r="W106" s="8"/>
    </row>
    <row r="107" spans="1:23" s="3" customFormat="1" ht="15.75" customHeight="1">
      <c r="A107" s="3">
        <v>75</v>
      </c>
      <c r="B107" s="10"/>
      <c r="C107" s="10"/>
      <c r="D107" s="10"/>
      <c r="E107" s="10"/>
      <c r="G107" s="11"/>
      <c r="H107" s="3">
        <f>IF('本大会申込フォーム'!$G107="","",DATEDIF('本大会申込フォーム'!$G107,"2018/3/31","Y"))</f>
      </c>
      <c r="I107" s="10"/>
      <c r="M107" s="10"/>
      <c r="P107" s="8"/>
      <c r="Q107" s="8"/>
      <c r="R107" s="8"/>
      <c r="S107" s="8"/>
      <c r="T107" s="8"/>
      <c r="U107" s="8"/>
      <c r="V107" s="9">
        <f t="shared" si="2"/>
        <v>0</v>
      </c>
      <c r="W107" s="8"/>
    </row>
    <row r="108" spans="1:23" s="3" customFormat="1" ht="15.75" customHeight="1">
      <c r="A108" s="3">
        <v>76</v>
      </c>
      <c r="B108" s="10"/>
      <c r="C108" s="10"/>
      <c r="D108" s="10"/>
      <c r="E108" s="10"/>
      <c r="G108" s="11"/>
      <c r="H108" s="3">
        <f>IF('本大会申込フォーム'!$G108="","",DATEDIF('本大会申込フォーム'!$G108,"2018/3/31","Y"))</f>
      </c>
      <c r="I108" s="10"/>
      <c r="M108" s="10"/>
      <c r="P108" s="8"/>
      <c r="Q108" s="8"/>
      <c r="R108" s="8"/>
      <c r="S108" s="8"/>
      <c r="T108" s="8"/>
      <c r="U108" s="8"/>
      <c r="V108" s="9">
        <f t="shared" si="2"/>
        <v>0</v>
      </c>
      <c r="W108" s="8"/>
    </row>
    <row r="109" spans="1:23" s="3" customFormat="1" ht="15.75" customHeight="1">
      <c r="A109" s="3">
        <v>77</v>
      </c>
      <c r="B109" s="10"/>
      <c r="C109" s="10"/>
      <c r="D109" s="10"/>
      <c r="E109" s="10"/>
      <c r="G109" s="11"/>
      <c r="H109" s="3">
        <f>IF('本大会申込フォーム'!$G109="","",DATEDIF('本大会申込フォーム'!$G109,"2018/3/31","Y"))</f>
      </c>
      <c r="I109" s="10"/>
      <c r="M109" s="10"/>
      <c r="P109" s="8"/>
      <c r="Q109" s="8"/>
      <c r="R109" s="8"/>
      <c r="S109" s="8"/>
      <c r="T109" s="8"/>
      <c r="U109" s="8"/>
      <c r="V109" s="9">
        <f t="shared" si="2"/>
        <v>0</v>
      </c>
      <c r="W109" s="8"/>
    </row>
    <row r="110" spans="1:23" s="3" customFormat="1" ht="15.75" customHeight="1">
      <c r="A110" s="3">
        <v>78</v>
      </c>
      <c r="B110" s="10"/>
      <c r="C110" s="10"/>
      <c r="D110" s="10"/>
      <c r="E110" s="10"/>
      <c r="G110" s="11"/>
      <c r="H110" s="3">
        <f>IF('本大会申込フォーム'!$G110="","",DATEDIF('本大会申込フォーム'!$G110,"2018/3/31","Y"))</f>
      </c>
      <c r="I110" s="10"/>
      <c r="M110" s="10"/>
      <c r="P110" s="8"/>
      <c r="Q110" s="8"/>
      <c r="R110" s="8"/>
      <c r="S110" s="8"/>
      <c r="T110" s="8"/>
      <c r="U110" s="8"/>
      <c r="V110" s="9">
        <f t="shared" si="2"/>
        <v>0</v>
      </c>
      <c r="W110" s="8"/>
    </row>
    <row r="111" spans="1:23" s="3" customFormat="1" ht="15.75" customHeight="1">
      <c r="A111" s="3">
        <v>79</v>
      </c>
      <c r="B111" s="10"/>
      <c r="C111" s="10"/>
      <c r="D111" s="10"/>
      <c r="E111" s="10"/>
      <c r="G111" s="11"/>
      <c r="H111" s="3">
        <f>IF('本大会申込フォーム'!$G111="","",DATEDIF('本大会申込フォーム'!$G111,"2018/3/31","Y"))</f>
      </c>
      <c r="I111" s="10"/>
      <c r="M111" s="10"/>
      <c r="P111" s="8"/>
      <c r="Q111" s="8"/>
      <c r="R111" s="8"/>
      <c r="S111" s="8"/>
      <c r="T111" s="8"/>
      <c r="U111" s="8"/>
      <c r="V111" s="9">
        <f t="shared" si="2"/>
        <v>0</v>
      </c>
      <c r="W111" s="8"/>
    </row>
    <row r="112" spans="1:23" s="3" customFormat="1" ht="15.75" customHeight="1">
      <c r="A112" s="3">
        <v>80</v>
      </c>
      <c r="B112" s="10"/>
      <c r="C112" s="10"/>
      <c r="D112" s="10"/>
      <c r="E112" s="10"/>
      <c r="G112" s="11"/>
      <c r="H112" s="3">
        <f>IF('本大会申込フォーム'!$G112="","",DATEDIF('本大会申込フォーム'!$G112,"2018/3/31","Y"))</f>
      </c>
      <c r="I112" s="10"/>
      <c r="M112" s="10"/>
      <c r="P112" s="8"/>
      <c r="Q112" s="8"/>
      <c r="R112" s="8"/>
      <c r="S112" s="8"/>
      <c r="T112" s="8"/>
      <c r="U112" s="8"/>
      <c r="V112" s="9">
        <f t="shared" si="2"/>
        <v>0</v>
      </c>
      <c r="W112" s="8"/>
    </row>
    <row r="113" spans="1:23" s="3" customFormat="1" ht="15.75" customHeight="1">
      <c r="A113" s="3">
        <v>81</v>
      </c>
      <c r="B113" s="10"/>
      <c r="C113" s="10"/>
      <c r="D113" s="10"/>
      <c r="E113" s="10"/>
      <c r="G113" s="11"/>
      <c r="H113" s="3">
        <f>IF('本大会申込フォーム'!$G113="","",DATEDIF('本大会申込フォーム'!$G113,"2018/3/31","Y"))</f>
      </c>
      <c r="I113" s="10"/>
      <c r="M113" s="10"/>
      <c r="P113" s="8"/>
      <c r="Q113" s="8"/>
      <c r="R113" s="8"/>
      <c r="S113" s="8"/>
      <c r="T113" s="8"/>
      <c r="U113" s="8"/>
      <c r="V113" s="9">
        <f t="shared" si="2"/>
        <v>0</v>
      </c>
      <c r="W113" s="8"/>
    </row>
    <row r="114" spans="1:23" s="3" customFormat="1" ht="15.75" customHeight="1">
      <c r="A114" s="3">
        <v>82</v>
      </c>
      <c r="B114" s="10"/>
      <c r="C114" s="10"/>
      <c r="D114" s="10"/>
      <c r="E114" s="10"/>
      <c r="G114" s="11"/>
      <c r="H114" s="3">
        <f>IF('本大会申込フォーム'!$G114="","",DATEDIF('本大会申込フォーム'!$G114,"2018/3/31","Y"))</f>
      </c>
      <c r="I114" s="10"/>
      <c r="M114" s="10"/>
      <c r="P114" s="8"/>
      <c r="Q114" s="8"/>
      <c r="R114" s="8"/>
      <c r="S114" s="8"/>
      <c r="T114" s="8"/>
      <c r="U114" s="8"/>
      <c r="V114" s="9">
        <f t="shared" si="2"/>
        <v>0</v>
      </c>
      <c r="W114" s="8"/>
    </row>
    <row r="115" spans="1:23" s="3" customFormat="1" ht="15.75" customHeight="1">
      <c r="A115" s="3">
        <v>83</v>
      </c>
      <c r="B115" s="10"/>
      <c r="C115" s="10"/>
      <c r="D115" s="10"/>
      <c r="E115" s="10"/>
      <c r="G115" s="11"/>
      <c r="H115" s="3">
        <f>IF('本大会申込フォーム'!$G115="","",DATEDIF('本大会申込フォーム'!$G115,"2018/3/31","Y"))</f>
      </c>
      <c r="I115" s="10"/>
      <c r="M115" s="10"/>
      <c r="P115" s="8"/>
      <c r="Q115" s="8"/>
      <c r="R115" s="8"/>
      <c r="S115" s="8"/>
      <c r="T115" s="8"/>
      <c r="U115" s="8"/>
      <c r="V115" s="9">
        <f t="shared" si="2"/>
        <v>0</v>
      </c>
      <c r="W115" s="8"/>
    </row>
    <row r="116" spans="1:23" s="3" customFormat="1" ht="15.75" customHeight="1">
      <c r="A116" s="3">
        <v>84</v>
      </c>
      <c r="B116" s="10"/>
      <c r="C116" s="10"/>
      <c r="D116" s="10"/>
      <c r="E116" s="10"/>
      <c r="G116" s="11"/>
      <c r="H116" s="3">
        <f>IF('本大会申込フォーム'!$G116="","",DATEDIF('本大会申込フォーム'!$G116,"2018/3/31","Y"))</f>
      </c>
      <c r="I116" s="10"/>
      <c r="M116" s="10"/>
      <c r="P116" s="8"/>
      <c r="Q116" s="8"/>
      <c r="R116" s="8"/>
      <c r="S116" s="8"/>
      <c r="T116" s="8"/>
      <c r="U116" s="8"/>
      <c r="V116" s="9">
        <f t="shared" si="2"/>
        <v>0</v>
      </c>
      <c r="W116" s="8"/>
    </row>
    <row r="117" spans="1:23" s="3" customFormat="1" ht="15.75" customHeight="1">
      <c r="A117" s="3">
        <v>85</v>
      </c>
      <c r="B117" s="10"/>
      <c r="C117" s="10"/>
      <c r="D117" s="10"/>
      <c r="E117" s="10"/>
      <c r="G117" s="11"/>
      <c r="H117" s="3">
        <f>IF('本大会申込フォーム'!$G117="","",DATEDIF('本大会申込フォーム'!$G117,"2018/3/31","Y"))</f>
      </c>
      <c r="I117" s="10"/>
      <c r="M117" s="10"/>
      <c r="P117" s="8"/>
      <c r="Q117" s="8"/>
      <c r="R117" s="8"/>
      <c r="S117" s="8"/>
      <c r="T117" s="8"/>
      <c r="U117" s="8"/>
      <c r="V117" s="9">
        <f t="shared" si="2"/>
        <v>0</v>
      </c>
      <c r="W117" s="8"/>
    </row>
    <row r="118" spans="1:23" s="3" customFormat="1" ht="15.75" customHeight="1">
      <c r="A118" s="3">
        <v>86</v>
      </c>
      <c r="B118" s="10"/>
      <c r="C118" s="10"/>
      <c r="D118" s="10"/>
      <c r="E118" s="10"/>
      <c r="G118" s="11"/>
      <c r="H118" s="3">
        <f>IF('本大会申込フォーム'!$G118="","",DATEDIF('本大会申込フォーム'!$G118,"2018/3/31","Y"))</f>
      </c>
      <c r="I118" s="10"/>
      <c r="M118" s="10"/>
      <c r="P118" s="8"/>
      <c r="Q118" s="8"/>
      <c r="R118" s="8"/>
      <c r="S118" s="8"/>
      <c r="T118" s="8"/>
      <c r="U118" s="8"/>
      <c r="V118" s="9">
        <f t="shared" si="2"/>
        <v>0</v>
      </c>
      <c r="W118" s="8"/>
    </row>
    <row r="119" spans="1:23" s="3" customFormat="1" ht="15.75" customHeight="1">
      <c r="A119" s="3">
        <v>87</v>
      </c>
      <c r="B119" s="10"/>
      <c r="C119" s="10"/>
      <c r="D119" s="10"/>
      <c r="E119" s="10"/>
      <c r="G119" s="11"/>
      <c r="H119" s="3">
        <f>IF('本大会申込フォーム'!$G119="","",DATEDIF('本大会申込フォーム'!$G119,"2018/3/31","Y"))</f>
      </c>
      <c r="I119" s="10"/>
      <c r="M119" s="10"/>
      <c r="P119" s="8"/>
      <c r="Q119" s="8"/>
      <c r="R119" s="8"/>
      <c r="S119" s="8"/>
      <c r="T119" s="8"/>
      <c r="U119" s="8"/>
      <c r="V119" s="9">
        <f t="shared" si="2"/>
        <v>0</v>
      </c>
      <c r="W119" s="8"/>
    </row>
    <row r="120" spans="1:23" s="3" customFormat="1" ht="15.75" customHeight="1">
      <c r="A120" s="3">
        <v>88</v>
      </c>
      <c r="B120" s="10"/>
      <c r="C120" s="10"/>
      <c r="D120" s="10"/>
      <c r="E120" s="10"/>
      <c r="G120" s="11"/>
      <c r="H120" s="3">
        <f>IF('本大会申込フォーム'!$G120="","",DATEDIF('本大会申込フォーム'!$G120,"2018/3/31","Y"))</f>
      </c>
      <c r="I120" s="10"/>
      <c r="M120" s="10"/>
      <c r="P120" s="8"/>
      <c r="Q120" s="8"/>
      <c r="R120" s="8"/>
      <c r="S120" s="8"/>
      <c r="T120" s="8"/>
      <c r="U120" s="8"/>
      <c r="V120" s="9">
        <f t="shared" si="2"/>
        <v>0</v>
      </c>
      <c r="W120" s="8"/>
    </row>
    <row r="121" spans="1:23" s="3" customFormat="1" ht="15.75" customHeight="1">
      <c r="A121" s="3">
        <v>89</v>
      </c>
      <c r="B121" s="10"/>
      <c r="C121" s="10"/>
      <c r="D121" s="10"/>
      <c r="E121" s="10"/>
      <c r="G121" s="11"/>
      <c r="H121" s="3">
        <f>IF('本大会申込フォーム'!$G121="","",DATEDIF('本大会申込フォーム'!$G121,"2018/3/31","Y"))</f>
      </c>
      <c r="I121" s="10"/>
      <c r="M121" s="10"/>
      <c r="P121" s="8"/>
      <c r="Q121" s="8"/>
      <c r="R121" s="8"/>
      <c r="S121" s="8"/>
      <c r="T121" s="8"/>
      <c r="U121" s="8"/>
      <c r="V121" s="9">
        <f t="shared" si="2"/>
        <v>0</v>
      </c>
      <c r="W121" s="8"/>
    </row>
    <row r="122" spans="1:23" s="3" customFormat="1" ht="15.75" customHeight="1">
      <c r="A122" s="3">
        <v>90</v>
      </c>
      <c r="B122" s="10"/>
      <c r="C122" s="10"/>
      <c r="D122" s="10"/>
      <c r="E122" s="10"/>
      <c r="G122" s="11"/>
      <c r="H122" s="3">
        <f>IF('本大会申込フォーム'!$G122="","",DATEDIF('本大会申込フォーム'!$G122,"2018/3/31","Y"))</f>
      </c>
      <c r="I122" s="10"/>
      <c r="M122" s="10"/>
      <c r="P122" s="8"/>
      <c r="Q122" s="8"/>
      <c r="R122" s="8"/>
      <c r="S122" s="8"/>
      <c r="T122" s="8"/>
      <c r="U122" s="8"/>
      <c r="V122" s="9">
        <f t="shared" si="2"/>
        <v>0</v>
      </c>
      <c r="W122" s="8"/>
    </row>
    <row r="123" spans="1:23" s="3" customFormat="1" ht="15.75" customHeight="1">
      <c r="A123" s="3">
        <v>91</v>
      </c>
      <c r="B123" s="10"/>
      <c r="C123" s="10"/>
      <c r="D123" s="10"/>
      <c r="E123" s="10"/>
      <c r="G123" s="11"/>
      <c r="H123" s="3">
        <f>IF('本大会申込フォーム'!$G123="","",DATEDIF('本大会申込フォーム'!$G123,"2018/3/31","Y"))</f>
      </c>
      <c r="I123" s="10"/>
      <c r="M123" s="10"/>
      <c r="P123" s="8"/>
      <c r="Q123" s="8"/>
      <c r="R123" s="8"/>
      <c r="S123" s="8"/>
      <c r="T123" s="8"/>
      <c r="U123" s="8"/>
      <c r="V123" s="9">
        <f t="shared" si="2"/>
        <v>0</v>
      </c>
      <c r="W123" s="8"/>
    </row>
    <row r="124" spans="1:23" s="3" customFormat="1" ht="15.75" customHeight="1">
      <c r="A124" s="3">
        <v>92</v>
      </c>
      <c r="B124" s="10"/>
      <c r="C124" s="10"/>
      <c r="D124" s="10"/>
      <c r="E124" s="10"/>
      <c r="G124" s="11"/>
      <c r="H124" s="3">
        <f>IF('本大会申込フォーム'!$G124="","",DATEDIF('本大会申込フォーム'!$G124,"2018/3/31","Y"))</f>
      </c>
      <c r="I124" s="10"/>
      <c r="M124" s="10"/>
      <c r="P124" s="8"/>
      <c r="Q124" s="8"/>
      <c r="R124" s="8"/>
      <c r="S124" s="8"/>
      <c r="T124" s="8"/>
      <c r="U124" s="8"/>
      <c r="V124" s="9">
        <f t="shared" si="2"/>
        <v>0</v>
      </c>
      <c r="W124" s="8"/>
    </row>
    <row r="125" spans="1:23" s="3" customFormat="1" ht="15.75" customHeight="1">
      <c r="A125" s="3">
        <v>93</v>
      </c>
      <c r="B125" s="10"/>
      <c r="C125" s="10"/>
      <c r="D125" s="10"/>
      <c r="E125" s="10"/>
      <c r="G125" s="11"/>
      <c r="H125" s="3">
        <f>IF('本大会申込フォーム'!$G125="","",DATEDIF('本大会申込フォーム'!$G125,"2018/3/31","Y"))</f>
      </c>
      <c r="I125" s="10"/>
      <c r="M125" s="10"/>
      <c r="P125" s="8"/>
      <c r="Q125" s="8"/>
      <c r="R125" s="8"/>
      <c r="S125" s="8"/>
      <c r="T125" s="8"/>
      <c r="U125" s="8"/>
      <c r="V125" s="9">
        <f t="shared" si="2"/>
        <v>0</v>
      </c>
      <c r="W125" s="8"/>
    </row>
    <row r="126" spans="1:23" s="3" customFormat="1" ht="15.75" customHeight="1">
      <c r="A126" s="3">
        <v>94</v>
      </c>
      <c r="B126" s="10"/>
      <c r="C126" s="10"/>
      <c r="D126" s="10"/>
      <c r="E126" s="10"/>
      <c r="G126" s="11"/>
      <c r="H126" s="3">
        <f>IF('本大会申込フォーム'!$G126="","",DATEDIF('本大会申込フォーム'!$G126,"2018/3/31","Y"))</f>
      </c>
      <c r="I126" s="10"/>
      <c r="M126" s="10"/>
      <c r="P126" s="8"/>
      <c r="Q126" s="8"/>
      <c r="R126" s="8"/>
      <c r="S126" s="8"/>
      <c r="T126" s="8"/>
      <c r="U126" s="8"/>
      <c r="V126" s="9">
        <f t="shared" si="2"/>
        <v>0</v>
      </c>
      <c r="W126" s="8"/>
    </row>
    <row r="127" spans="1:23" s="3" customFormat="1" ht="15.75" customHeight="1">
      <c r="A127" s="3">
        <v>95</v>
      </c>
      <c r="B127" s="10"/>
      <c r="C127" s="10"/>
      <c r="D127" s="10"/>
      <c r="E127" s="10"/>
      <c r="G127" s="11"/>
      <c r="H127" s="3">
        <f>IF('本大会申込フォーム'!$G127="","",DATEDIF('本大会申込フォーム'!$G127,"2018/3/31","Y"))</f>
      </c>
      <c r="I127" s="10"/>
      <c r="M127" s="10"/>
      <c r="P127" s="8"/>
      <c r="Q127" s="8"/>
      <c r="R127" s="8"/>
      <c r="S127" s="8"/>
      <c r="T127" s="8"/>
      <c r="U127" s="8"/>
      <c r="V127" s="9">
        <f t="shared" si="2"/>
        <v>0</v>
      </c>
      <c r="W127" s="8"/>
    </row>
    <row r="128" spans="1:23" s="3" customFormat="1" ht="15.75" customHeight="1">
      <c r="A128" s="3">
        <v>96</v>
      </c>
      <c r="B128" s="10"/>
      <c r="C128" s="10"/>
      <c r="D128" s="10"/>
      <c r="E128" s="10"/>
      <c r="G128" s="11"/>
      <c r="H128" s="3">
        <f>IF('本大会申込フォーム'!$G128="","",DATEDIF('本大会申込フォーム'!$G128,"2018/3/31","Y"))</f>
      </c>
      <c r="I128" s="10"/>
      <c r="M128" s="10"/>
      <c r="P128" s="8"/>
      <c r="Q128" s="8"/>
      <c r="R128" s="8"/>
      <c r="S128" s="8"/>
      <c r="T128" s="8"/>
      <c r="U128" s="8"/>
      <c r="V128" s="9">
        <f t="shared" si="2"/>
        <v>0</v>
      </c>
      <c r="W128" s="8"/>
    </row>
    <row r="129" spans="1:23" s="3" customFormat="1" ht="15.75" customHeight="1">
      <c r="A129" s="3">
        <v>97</v>
      </c>
      <c r="B129" s="10"/>
      <c r="C129" s="10"/>
      <c r="D129" s="10"/>
      <c r="E129" s="10"/>
      <c r="G129" s="11"/>
      <c r="H129" s="3">
        <f>IF('本大会申込フォーム'!$G129="","",DATEDIF('本大会申込フォーム'!$G129,"2018/3/31","Y"))</f>
      </c>
      <c r="I129" s="10"/>
      <c r="M129" s="10"/>
      <c r="P129" s="8"/>
      <c r="Q129" s="8"/>
      <c r="R129" s="8"/>
      <c r="S129" s="8"/>
      <c r="T129" s="8"/>
      <c r="U129" s="8"/>
      <c r="V129" s="9">
        <f t="shared" si="2"/>
        <v>0</v>
      </c>
      <c r="W129" s="8"/>
    </row>
    <row r="130" spans="1:23" s="3" customFormat="1" ht="15.75" customHeight="1">
      <c r="A130" s="3">
        <v>98</v>
      </c>
      <c r="B130" s="10"/>
      <c r="C130" s="10"/>
      <c r="D130" s="10"/>
      <c r="E130" s="10"/>
      <c r="G130" s="11"/>
      <c r="H130" s="3">
        <f>IF('本大会申込フォーム'!$G130="","",DATEDIF('本大会申込フォーム'!$G130,"2018/3/31","Y"))</f>
      </c>
      <c r="I130" s="10"/>
      <c r="M130" s="10"/>
      <c r="P130" s="8"/>
      <c r="Q130" s="8"/>
      <c r="R130" s="8"/>
      <c r="S130" s="8"/>
      <c r="T130" s="8"/>
      <c r="U130" s="8"/>
      <c r="V130" s="9">
        <f t="shared" si="2"/>
        <v>0</v>
      </c>
      <c r="W130" s="8"/>
    </row>
    <row r="131" spans="1:23" s="3" customFormat="1" ht="15.75" customHeight="1">
      <c r="A131" s="3">
        <v>99</v>
      </c>
      <c r="B131" s="10"/>
      <c r="C131" s="10"/>
      <c r="D131" s="10"/>
      <c r="E131" s="10"/>
      <c r="G131" s="11"/>
      <c r="H131" s="3">
        <f>IF('本大会申込フォーム'!$G131="","",DATEDIF('本大会申込フォーム'!$G131,"2018/3/31","Y"))</f>
      </c>
      <c r="I131" s="10"/>
      <c r="M131" s="10"/>
      <c r="P131" s="8"/>
      <c r="Q131" s="8"/>
      <c r="R131" s="8"/>
      <c r="S131" s="8"/>
      <c r="T131" s="8"/>
      <c r="U131" s="8"/>
      <c r="V131" s="9">
        <f t="shared" si="2"/>
        <v>0</v>
      </c>
      <c r="W131" s="8"/>
    </row>
    <row r="132" spans="1:23" s="3" customFormat="1" ht="15.75" customHeight="1">
      <c r="A132" s="3">
        <v>100</v>
      </c>
      <c r="B132" s="10"/>
      <c r="C132" s="10"/>
      <c r="D132" s="10"/>
      <c r="E132" s="10"/>
      <c r="G132" s="11"/>
      <c r="H132" s="3">
        <f>IF('本大会申込フォーム'!$G132="","",DATEDIF('本大会申込フォーム'!$G132,"2018/3/31","Y"))</f>
      </c>
      <c r="I132" s="10"/>
      <c r="M132" s="10"/>
      <c r="P132" s="8"/>
      <c r="Q132" s="8"/>
      <c r="R132" s="8"/>
      <c r="S132" s="8"/>
      <c r="T132" s="8"/>
      <c r="U132" s="8"/>
      <c r="V132" s="9">
        <f t="shared" si="2"/>
        <v>0</v>
      </c>
      <c r="W132" s="8"/>
    </row>
    <row r="133" ht="15.75">
      <c r="L133" s="1"/>
    </row>
    <row r="134" ht="15.75">
      <c r="L134" s="1"/>
    </row>
    <row r="135" ht="15.75">
      <c r="L135" s="1"/>
    </row>
    <row r="136" ht="15.75">
      <c r="L136" s="1"/>
    </row>
    <row r="137" ht="15.75">
      <c r="L137" s="1"/>
    </row>
    <row r="138" ht="15.75">
      <c r="L138" s="1"/>
    </row>
    <row r="139" ht="15.75">
      <c r="L139" s="1"/>
    </row>
    <row r="140" ht="15.75">
      <c r="L140" s="1"/>
    </row>
    <row r="141" ht="15.75">
      <c r="L141" s="1"/>
    </row>
    <row r="142" ht="15.75">
      <c r="L142" s="1"/>
    </row>
    <row r="143" ht="15.75">
      <c r="L143" s="1"/>
    </row>
    <row r="144" ht="15.75">
      <c r="L144" s="1"/>
    </row>
    <row r="145" spans="1:23" ht="15.75">
      <c r="A145" s="1"/>
      <c r="L145" s="1"/>
      <c r="P145" s="1"/>
      <c r="Q145" s="1"/>
      <c r="R145" s="1"/>
      <c r="S145" s="1"/>
      <c r="T145" s="1"/>
      <c r="U145" s="1"/>
      <c r="W145" s="1"/>
    </row>
    <row r="146" spans="1:23" ht="15.75">
      <c r="A146" s="1"/>
      <c r="L146" s="1"/>
      <c r="P146" s="1"/>
      <c r="Q146" s="1"/>
      <c r="R146" s="1"/>
      <c r="S146" s="1"/>
      <c r="T146" s="1"/>
      <c r="U146" s="1"/>
      <c r="W146" s="1"/>
    </row>
    <row r="147" spans="1:23" ht="15.75">
      <c r="A147" s="1"/>
      <c r="L147" s="1"/>
      <c r="P147" s="1"/>
      <c r="Q147" s="1"/>
      <c r="R147" s="1"/>
      <c r="S147" s="1"/>
      <c r="T147" s="1"/>
      <c r="U147" s="1"/>
      <c r="W147" s="1"/>
    </row>
    <row r="148" spans="1:23" ht="15.75">
      <c r="A148" s="1"/>
      <c r="L148" s="1"/>
      <c r="P148" s="1"/>
      <c r="Q148" s="1"/>
      <c r="R148" s="1"/>
      <c r="S148" s="1"/>
      <c r="T148" s="1"/>
      <c r="U148" s="1"/>
      <c r="W148" s="1"/>
    </row>
    <row r="149" spans="1:23" ht="15.75">
      <c r="A149" s="1"/>
      <c r="L149" s="1"/>
      <c r="P149" s="1"/>
      <c r="Q149" s="1"/>
      <c r="R149" s="1"/>
      <c r="S149" s="1"/>
      <c r="T149" s="1"/>
      <c r="U149" s="1"/>
      <c r="W149" s="1"/>
    </row>
    <row r="150" spans="1:23" ht="15.75">
      <c r="A150" s="1"/>
      <c r="L150" s="1"/>
      <c r="P150" s="1"/>
      <c r="Q150" s="1"/>
      <c r="R150" s="1"/>
      <c r="S150" s="1"/>
      <c r="T150" s="1"/>
      <c r="U150" s="1"/>
      <c r="W150" s="1"/>
    </row>
    <row r="151" spans="1:23" ht="15.75">
      <c r="A151" s="1"/>
      <c r="L151" s="1"/>
      <c r="P151" s="1"/>
      <c r="Q151" s="1"/>
      <c r="R151" s="1"/>
      <c r="S151" s="1"/>
      <c r="T151" s="1"/>
      <c r="U151" s="1"/>
      <c r="W151" s="1"/>
    </row>
    <row r="152" spans="1:23" ht="15.75">
      <c r="A152" s="1"/>
      <c r="L152" s="1"/>
      <c r="P152" s="1"/>
      <c r="Q152" s="1"/>
      <c r="R152" s="1"/>
      <c r="S152" s="1"/>
      <c r="T152" s="1"/>
      <c r="U152" s="1"/>
      <c r="W152" s="1"/>
    </row>
    <row r="153" spans="1:23" ht="15.75">
      <c r="A153" s="1"/>
      <c r="L153" s="1"/>
      <c r="P153" s="1"/>
      <c r="Q153" s="1"/>
      <c r="R153" s="1"/>
      <c r="S153" s="1"/>
      <c r="T153" s="1"/>
      <c r="U153" s="1"/>
      <c r="W153" s="1"/>
    </row>
    <row r="154" spans="1:23" ht="15.75">
      <c r="A154" s="1"/>
      <c r="L154" s="1"/>
      <c r="P154" s="1"/>
      <c r="Q154" s="1"/>
      <c r="R154" s="1"/>
      <c r="S154" s="1"/>
      <c r="T154" s="1"/>
      <c r="U154" s="1"/>
      <c r="W154" s="1"/>
    </row>
    <row r="155" spans="1:23" ht="15.75">
      <c r="A155" s="1"/>
      <c r="L155" s="1"/>
      <c r="P155" s="1"/>
      <c r="Q155" s="1"/>
      <c r="R155" s="1"/>
      <c r="S155" s="1"/>
      <c r="T155" s="1"/>
      <c r="U155" s="1"/>
      <c r="W155" s="1"/>
    </row>
    <row r="156" spans="1:23" ht="15.75">
      <c r="A156" s="1"/>
      <c r="L156" s="1"/>
      <c r="P156" s="1"/>
      <c r="Q156" s="1"/>
      <c r="R156" s="1"/>
      <c r="S156" s="1"/>
      <c r="T156" s="1"/>
      <c r="U156" s="1"/>
      <c r="W156" s="1"/>
    </row>
    <row r="157" spans="1:23" ht="15.75">
      <c r="A157" s="1"/>
      <c r="L157" s="1"/>
      <c r="P157" s="1"/>
      <c r="Q157" s="1"/>
      <c r="R157" s="1"/>
      <c r="S157" s="1"/>
      <c r="T157" s="1"/>
      <c r="U157" s="1"/>
      <c r="W157" s="1"/>
    </row>
    <row r="158" spans="1:23" ht="15.75">
      <c r="A158" s="1"/>
      <c r="L158" s="1"/>
      <c r="P158" s="1"/>
      <c r="Q158" s="1"/>
      <c r="R158" s="1"/>
      <c r="S158" s="1"/>
      <c r="T158" s="1"/>
      <c r="U158" s="1"/>
      <c r="W158" s="1"/>
    </row>
    <row r="159" spans="1:23" ht="15.75">
      <c r="A159" s="1"/>
      <c r="L159" s="1"/>
      <c r="P159" s="1"/>
      <c r="Q159" s="1"/>
      <c r="R159" s="1"/>
      <c r="S159" s="1"/>
      <c r="T159" s="1"/>
      <c r="U159" s="1"/>
      <c r="W159" s="1"/>
    </row>
  </sheetData>
  <sheetProtection selectLockedCells="1"/>
  <mergeCells count="42">
    <mergeCell ref="K26:N26"/>
    <mergeCell ref="K27:N27"/>
    <mergeCell ref="K25:L25"/>
    <mergeCell ref="M14:M25"/>
    <mergeCell ref="N5:N24"/>
    <mergeCell ref="K19:L24"/>
    <mergeCell ref="B12:F12"/>
    <mergeCell ref="B13:F20"/>
    <mergeCell ref="D7:F7"/>
    <mergeCell ref="D9:F9"/>
    <mergeCell ref="B10:C10"/>
    <mergeCell ref="B8:C8"/>
    <mergeCell ref="D8:F8"/>
    <mergeCell ref="B9:C9"/>
    <mergeCell ref="D10:F10"/>
    <mergeCell ref="B3:F3"/>
    <mergeCell ref="B4:C4"/>
    <mergeCell ref="D4:F4"/>
    <mergeCell ref="B5:C5"/>
    <mergeCell ref="D5:F5"/>
    <mergeCell ref="B6:C6"/>
    <mergeCell ref="D6:F6"/>
    <mergeCell ref="B11:C11"/>
    <mergeCell ref="D11:F11"/>
    <mergeCell ref="H19:H25"/>
    <mergeCell ref="J19:J25"/>
    <mergeCell ref="L5:L6"/>
    <mergeCell ref="L7:L14"/>
    <mergeCell ref="K5:K6"/>
    <mergeCell ref="K7:K14"/>
    <mergeCell ref="K15:L18"/>
    <mergeCell ref="B7:C7"/>
    <mergeCell ref="H26:H27"/>
    <mergeCell ref="I26:J26"/>
    <mergeCell ref="I27:J27"/>
    <mergeCell ref="L29:M29"/>
    <mergeCell ref="J29:K29"/>
    <mergeCell ref="H3:I4"/>
    <mergeCell ref="H5:H18"/>
    <mergeCell ref="J3:J4"/>
    <mergeCell ref="J5:J6"/>
    <mergeCell ref="K3:N3"/>
  </mergeCells>
  <dataValidations count="6">
    <dataValidation type="list" allowBlank="1" showInputMessage="1" showErrorMessage="1" sqref="N32:O132">
      <formula1>"希望する,希望しない"</formula1>
    </dataValidation>
    <dataValidation type="list" allowBlank="1" showInputMessage="1" showErrorMessage="1" sqref="F32:F132">
      <formula1>"男性,女性"</formula1>
    </dataValidation>
    <dataValidation type="list" allowBlank="1" showInputMessage="1" showErrorMessage="1" sqref="L32:L132">
      <formula1>"My E-card,レンタル"</formula1>
    </dataValidation>
    <dataValidation type="list" allowBlank="1" showInputMessage="1" showErrorMessage="1" sqref="Q32:Q132">
      <formula1>"公共交通機関,自家用車"</formula1>
    </dataValidation>
    <dataValidation type="list" allowBlank="1" showInputMessage="1" showErrorMessage="1" sqref="J32:J132">
      <formula1>"社会人,学生,高校生以下"</formula1>
    </dataValidation>
    <dataValidation type="list" allowBlank="1" showInputMessage="1" showErrorMessage="1" sqref="K32:K132">
      <formula1>"M21E,W21E,M20E,W20E,M21A,W21A,M30A,W30A,M40A,W40A,M50A,W50A,M60A,W60A,M70A,W70A,M80A,W80A,M20A,W20A,M18A,W18A,M15A,W15A,M12,W12,M10,W10,OA,OAS,B,C,N,G,市民クラス"</formula1>
    </dataValidation>
  </dataValidations>
  <printOptions/>
  <pageMargins left="0.7" right="0.7" top="0.75" bottom="0.75" header="0.3" footer="0.3"/>
  <pageSetup horizontalDpi="1200" verticalDpi="12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Q85"/>
  <sheetViews>
    <sheetView zoomScalePageLayoutView="0" workbookViewId="0" topLeftCell="A1">
      <selection activeCell="A1" sqref="A1"/>
    </sheetView>
  </sheetViews>
  <sheetFormatPr defaultColWidth="9.140625" defaultRowHeight="15.75" customHeight="1"/>
  <cols>
    <col min="1" max="1" width="5.421875" style="0" customWidth="1"/>
    <col min="2" max="5" width="13.140625" style="0" customWidth="1"/>
    <col min="6" max="6" width="5.421875" style="0" customWidth="1"/>
    <col min="7" max="7" width="13.140625" style="0" customWidth="1"/>
    <col min="8" max="9" width="26.28125" style="0" customWidth="1"/>
    <col min="10" max="16" width="13.140625" style="0" customWidth="1"/>
    <col min="17" max="17" width="39.421875" style="0" customWidth="1"/>
  </cols>
  <sheetData>
    <row r="1" spans="2:9" ht="31.5" customHeight="1">
      <c r="B1" s="44" t="s">
        <v>137</v>
      </c>
      <c r="I1" s="45"/>
    </row>
    <row r="2" spans="2:8" ht="31.5" customHeight="1" thickBot="1">
      <c r="B2" s="61" t="s">
        <v>138</v>
      </c>
      <c r="C2" s="46"/>
      <c r="D2" s="46"/>
      <c r="E2" s="46"/>
      <c r="F2" s="46"/>
      <c r="G2" s="46"/>
      <c r="H2" s="49"/>
    </row>
    <row r="3" spans="2:15" ht="15.75" customHeight="1">
      <c r="B3" s="47" t="s">
        <v>134</v>
      </c>
      <c r="C3" s="46"/>
      <c r="D3" s="46"/>
      <c r="E3" s="46"/>
      <c r="F3" s="46"/>
      <c r="G3" s="46"/>
      <c r="H3" s="49"/>
      <c r="J3" s="204" t="s">
        <v>79</v>
      </c>
      <c r="K3" s="206" t="s">
        <v>83</v>
      </c>
      <c r="L3" s="207"/>
      <c r="M3" s="208"/>
      <c r="N3" s="67"/>
      <c r="O3" s="67"/>
    </row>
    <row r="4" spans="2:15" ht="15.75" customHeight="1" thickBot="1">
      <c r="B4" s="85" t="s">
        <v>135</v>
      </c>
      <c r="C4" s="84"/>
      <c r="D4" s="84"/>
      <c r="E4" s="84"/>
      <c r="F4" s="84"/>
      <c r="G4" s="84"/>
      <c r="H4" s="86"/>
      <c r="I4" s="87"/>
      <c r="J4" s="205"/>
      <c r="K4" s="88" t="s">
        <v>84</v>
      </c>
      <c r="L4" s="89" t="s">
        <v>85</v>
      </c>
      <c r="M4" s="90" t="s">
        <v>86</v>
      </c>
      <c r="N4" s="67"/>
      <c r="O4" s="67"/>
    </row>
    <row r="5" spans="2:15" ht="15.75" customHeight="1">
      <c r="B5" s="85" t="s">
        <v>136</v>
      </c>
      <c r="C5" s="84"/>
      <c r="D5" s="84"/>
      <c r="E5" s="84"/>
      <c r="F5" s="84"/>
      <c r="G5" s="84"/>
      <c r="H5" s="86"/>
      <c r="I5" s="87"/>
      <c r="J5" s="91" t="s">
        <v>80</v>
      </c>
      <c r="K5" s="209" t="s">
        <v>89</v>
      </c>
      <c r="L5" s="212" t="s">
        <v>89</v>
      </c>
      <c r="M5" s="215" t="s">
        <v>90</v>
      </c>
      <c r="N5" s="63"/>
      <c r="O5" s="63"/>
    </row>
    <row r="6" spans="2:15" ht="15.75" customHeight="1">
      <c r="B6" s="1" t="s">
        <v>66</v>
      </c>
      <c r="J6" s="92" t="s">
        <v>81</v>
      </c>
      <c r="K6" s="210"/>
      <c r="L6" s="213"/>
      <c r="M6" s="216"/>
      <c r="N6" s="63"/>
      <c r="O6" s="63"/>
    </row>
    <row r="7" spans="10:15" ht="15.75" customHeight="1" thickBot="1">
      <c r="J7" s="92" t="s">
        <v>82</v>
      </c>
      <c r="K7" s="211"/>
      <c r="L7" s="214"/>
      <c r="M7" s="217"/>
      <c r="N7" s="63"/>
      <c r="O7" s="63"/>
    </row>
    <row r="8" spans="2:15" ht="15.75" customHeight="1" thickBot="1">
      <c r="B8" s="1" t="s">
        <v>75</v>
      </c>
      <c r="J8" s="93" t="s">
        <v>87</v>
      </c>
      <c r="K8" s="197" t="s">
        <v>91</v>
      </c>
      <c r="L8" s="198"/>
      <c r="M8" s="199"/>
      <c r="N8" s="62"/>
      <c r="O8" s="62"/>
    </row>
    <row r="9" spans="2:13" ht="15.75" customHeight="1" thickBot="1">
      <c r="B9" s="1" t="s">
        <v>76</v>
      </c>
      <c r="J9" s="92" t="s">
        <v>73</v>
      </c>
      <c r="K9" s="197" t="s">
        <v>130</v>
      </c>
      <c r="L9" s="198"/>
      <c r="M9" s="199"/>
    </row>
    <row r="10" spans="2:13" ht="15.75" customHeight="1" thickBot="1">
      <c r="B10" s="1" t="s">
        <v>92</v>
      </c>
      <c r="J10" s="94" t="s">
        <v>129</v>
      </c>
      <c r="K10" s="197" t="s">
        <v>130</v>
      </c>
      <c r="L10" s="198"/>
      <c r="M10" s="199"/>
    </row>
    <row r="11" ht="15.75" customHeight="1" thickBot="1">
      <c r="B11" s="1"/>
    </row>
    <row r="12" spans="2:16" ht="15.75" customHeight="1" thickBot="1">
      <c r="B12" s="1"/>
      <c r="H12" s="58" t="s">
        <v>36</v>
      </c>
      <c r="I12" s="60">
        <f>COUNTA('前日大会申込フォーム'!$B16:B85)</f>
        <v>0</v>
      </c>
      <c r="J12" s="202" t="s">
        <v>10</v>
      </c>
      <c r="K12" s="203"/>
      <c r="L12" s="200">
        <f>SUM('前日大会申込フォーム'!P16:P85)</f>
        <v>0</v>
      </c>
      <c r="M12" s="201"/>
      <c r="N12" s="71"/>
      <c r="O12" s="71"/>
      <c r="P12" s="68"/>
    </row>
    <row r="13" spans="2:17" ht="31.5" customHeight="1">
      <c r="B13" s="1"/>
      <c r="H13" s="81"/>
      <c r="I13" s="82"/>
      <c r="J13" s="83"/>
      <c r="K13" s="83"/>
      <c r="L13" s="80"/>
      <c r="M13" s="80"/>
      <c r="N13" s="80"/>
      <c r="O13" s="80"/>
      <c r="P13" s="95"/>
      <c r="Q13" s="97"/>
    </row>
    <row r="14" spans="1:17" ht="31.5" customHeight="1" thickBot="1">
      <c r="A14" s="32" t="s">
        <v>104</v>
      </c>
      <c r="B14" s="33" t="s">
        <v>38</v>
      </c>
      <c r="C14" s="33" t="s">
        <v>126</v>
      </c>
      <c r="D14" s="33" t="s">
        <v>39</v>
      </c>
      <c r="E14" s="33" t="s">
        <v>40</v>
      </c>
      <c r="F14" s="34" t="s">
        <v>5</v>
      </c>
      <c r="G14" s="35" t="s">
        <v>6</v>
      </c>
      <c r="H14" s="36" t="s">
        <v>102</v>
      </c>
      <c r="I14" s="35" t="s">
        <v>7</v>
      </c>
      <c r="J14" s="37" t="s">
        <v>41</v>
      </c>
      <c r="K14" s="34" t="s">
        <v>35</v>
      </c>
      <c r="L14" s="34" t="s">
        <v>9</v>
      </c>
      <c r="M14" s="70" t="s">
        <v>100</v>
      </c>
      <c r="N14" s="69" t="s">
        <v>42</v>
      </c>
      <c r="O14" s="69" t="s">
        <v>101</v>
      </c>
      <c r="P14" s="38" t="s">
        <v>44</v>
      </c>
      <c r="Q14" s="96" t="s">
        <v>88</v>
      </c>
    </row>
    <row r="15" spans="1:17" ht="15.75" customHeight="1" thickTop="1">
      <c r="A15" s="41" t="s">
        <v>8</v>
      </c>
      <c r="B15" s="42" t="s">
        <v>131</v>
      </c>
      <c r="C15" s="42" t="s">
        <v>133</v>
      </c>
      <c r="D15" s="42" t="s">
        <v>132</v>
      </c>
      <c r="E15" s="42" t="s">
        <v>133</v>
      </c>
      <c r="F15" s="42" t="s">
        <v>43</v>
      </c>
      <c r="G15" s="43">
        <v>35703</v>
      </c>
      <c r="H15" s="42">
        <f>IF('前日大会申込フォーム'!$G15="","",DATEDIF('前日大会申込フォーム'!$G15,"2018/3/31","Y"))</f>
        <v>20</v>
      </c>
      <c r="I15" s="42" t="s">
        <v>139</v>
      </c>
      <c r="J15" s="42" t="s">
        <v>140</v>
      </c>
      <c r="K15" s="42" t="s">
        <v>99</v>
      </c>
      <c r="L15" s="42" t="s">
        <v>45</v>
      </c>
      <c r="M15" s="64">
        <v>99999</v>
      </c>
      <c r="N15" s="64" t="s">
        <v>127</v>
      </c>
      <c r="O15" s="64" t="s">
        <v>127</v>
      </c>
      <c r="P15" s="48">
        <f aca="true" t="shared" si="0" ref="P15:P46">IF(J15="社会人",700,0)+IF(J15="学生",700,0)+IF(J15="高校生",0,0)+IF(L15="レンタル",300,0)+IF(N15="希望する",200,0)+IF(O15="希望する",200,0)</f>
        <v>700</v>
      </c>
      <c r="Q15" s="56"/>
    </row>
    <row r="16" spans="1:17" ht="15.75" customHeight="1">
      <c r="A16" s="39">
        <v>1</v>
      </c>
      <c r="B16" s="51"/>
      <c r="C16" s="51"/>
      <c r="D16" s="51"/>
      <c r="E16" s="51"/>
      <c r="F16" s="51"/>
      <c r="G16" s="50"/>
      <c r="H16" s="54">
        <f>IF('前日大会申込フォーム'!$G16="","",DATEDIF('前日大会申込フォーム'!$G16,"2018/3/31","Y"))</f>
      </c>
      <c r="I16" s="51"/>
      <c r="J16" s="51"/>
      <c r="K16" s="59"/>
      <c r="L16" s="51"/>
      <c r="M16" s="65"/>
      <c r="N16" s="65"/>
      <c r="O16" s="65"/>
      <c r="P16" s="40">
        <f t="shared" si="0"/>
        <v>0</v>
      </c>
      <c r="Q16" s="57"/>
    </row>
    <row r="17" spans="1:17" ht="15.75" customHeight="1">
      <c r="A17" s="41">
        <v>2</v>
      </c>
      <c r="B17" s="52"/>
      <c r="C17" s="52"/>
      <c r="D17" s="52"/>
      <c r="E17" s="52"/>
      <c r="F17" s="52"/>
      <c r="G17" s="53"/>
      <c r="H17" s="55">
        <f>IF('前日大会申込フォーム'!$G17="","",DATEDIF('前日大会申込フォーム'!$G17,"2018/3/31","Y"))</f>
      </c>
      <c r="I17" s="52"/>
      <c r="J17" s="52"/>
      <c r="K17" s="42"/>
      <c r="L17" s="52"/>
      <c r="M17" s="66"/>
      <c r="N17" s="66"/>
      <c r="O17" s="66"/>
      <c r="P17" s="48">
        <f t="shared" si="0"/>
        <v>0</v>
      </c>
      <c r="Q17" s="56"/>
    </row>
    <row r="18" spans="1:17" ht="15.75" customHeight="1">
      <c r="A18" s="39">
        <v>3</v>
      </c>
      <c r="B18" s="51"/>
      <c r="C18" s="51"/>
      <c r="D18" s="51"/>
      <c r="E18" s="51"/>
      <c r="F18" s="51"/>
      <c r="G18" s="50"/>
      <c r="H18" s="54">
        <f>IF('前日大会申込フォーム'!$G18="","",DATEDIF('前日大会申込フォーム'!$G18,"2018/3/31","Y"))</f>
      </c>
      <c r="I18" s="51"/>
      <c r="J18" s="51"/>
      <c r="K18" s="59"/>
      <c r="L18" s="51"/>
      <c r="M18" s="65"/>
      <c r="N18" s="65"/>
      <c r="O18" s="65"/>
      <c r="P18" s="40">
        <f t="shared" si="0"/>
        <v>0</v>
      </c>
      <c r="Q18" s="57"/>
    </row>
    <row r="19" spans="1:17" ht="15.75" customHeight="1">
      <c r="A19" s="41">
        <v>4</v>
      </c>
      <c r="B19" s="52"/>
      <c r="C19" s="52"/>
      <c r="D19" s="52"/>
      <c r="E19" s="52"/>
      <c r="F19" s="52"/>
      <c r="G19" s="53"/>
      <c r="H19" s="55">
        <f>IF('前日大会申込フォーム'!$G19="","",DATEDIF('前日大会申込フォーム'!$G19,"2018/3/31","Y"))</f>
      </c>
      <c r="I19" s="52"/>
      <c r="J19" s="52"/>
      <c r="K19" s="42"/>
      <c r="L19" s="52"/>
      <c r="M19" s="66"/>
      <c r="N19" s="66"/>
      <c r="O19" s="66"/>
      <c r="P19" s="48">
        <f t="shared" si="0"/>
        <v>0</v>
      </c>
      <c r="Q19" s="56"/>
    </row>
    <row r="20" spans="1:17" ht="15.75" customHeight="1">
      <c r="A20" s="39">
        <v>5</v>
      </c>
      <c r="B20" s="51"/>
      <c r="C20" s="51"/>
      <c r="D20" s="51"/>
      <c r="E20" s="51"/>
      <c r="F20" s="51"/>
      <c r="G20" s="50"/>
      <c r="H20" s="54">
        <f>IF('前日大会申込フォーム'!$G20="","",DATEDIF('前日大会申込フォーム'!$G20,"2018/3/31","Y"))</f>
      </c>
      <c r="I20" s="51"/>
      <c r="J20" s="51"/>
      <c r="K20" s="59"/>
      <c r="L20" s="51"/>
      <c r="M20" s="65"/>
      <c r="N20" s="65"/>
      <c r="O20" s="65"/>
      <c r="P20" s="40">
        <f t="shared" si="0"/>
        <v>0</v>
      </c>
      <c r="Q20" s="57"/>
    </row>
    <row r="21" spans="1:17" ht="15.75" customHeight="1">
      <c r="A21" s="41">
        <v>6</v>
      </c>
      <c r="B21" s="52"/>
      <c r="C21" s="52"/>
      <c r="D21" s="52"/>
      <c r="E21" s="52"/>
      <c r="F21" s="52"/>
      <c r="G21" s="53"/>
      <c r="H21" s="55">
        <f>IF('前日大会申込フォーム'!$G21="","",DATEDIF('前日大会申込フォーム'!$G21,"2018/3/31","Y"))</f>
      </c>
      <c r="I21" s="52"/>
      <c r="J21" s="52"/>
      <c r="K21" s="42"/>
      <c r="L21" s="52"/>
      <c r="M21" s="66"/>
      <c r="N21" s="66"/>
      <c r="O21" s="66"/>
      <c r="P21" s="48">
        <f t="shared" si="0"/>
        <v>0</v>
      </c>
      <c r="Q21" s="56"/>
    </row>
    <row r="22" spans="1:17" ht="15.75" customHeight="1">
      <c r="A22" s="39">
        <v>7</v>
      </c>
      <c r="B22" s="51"/>
      <c r="C22" s="51"/>
      <c r="D22" s="51"/>
      <c r="E22" s="51"/>
      <c r="F22" s="51"/>
      <c r="G22" s="50"/>
      <c r="H22" s="54">
        <f>IF('前日大会申込フォーム'!$G22="","",DATEDIF('前日大会申込フォーム'!$G22,"2018/3/31","Y"))</f>
      </c>
      <c r="I22" s="51"/>
      <c r="J22" s="51"/>
      <c r="K22" s="59"/>
      <c r="L22" s="51"/>
      <c r="M22" s="65"/>
      <c r="N22" s="65"/>
      <c r="O22" s="65"/>
      <c r="P22" s="40">
        <f t="shared" si="0"/>
        <v>0</v>
      </c>
      <c r="Q22" s="57"/>
    </row>
    <row r="23" spans="1:17" ht="15.75" customHeight="1">
      <c r="A23" s="41">
        <v>8</v>
      </c>
      <c r="B23" s="52"/>
      <c r="C23" s="52"/>
      <c r="D23" s="52"/>
      <c r="E23" s="52"/>
      <c r="F23" s="52"/>
      <c r="G23" s="53"/>
      <c r="H23" s="55">
        <f>IF('前日大会申込フォーム'!$G23="","",DATEDIF('前日大会申込フォーム'!$G23,"2018/3/31","Y"))</f>
      </c>
      <c r="I23" s="52"/>
      <c r="J23" s="52"/>
      <c r="K23" s="42"/>
      <c r="L23" s="52"/>
      <c r="M23" s="66"/>
      <c r="N23" s="66"/>
      <c r="O23" s="66"/>
      <c r="P23" s="48">
        <f t="shared" si="0"/>
        <v>0</v>
      </c>
      <c r="Q23" s="56"/>
    </row>
    <row r="24" spans="1:17" ht="15.75" customHeight="1">
      <c r="A24" s="39">
        <v>9</v>
      </c>
      <c r="B24" s="51"/>
      <c r="C24" s="51"/>
      <c r="D24" s="51"/>
      <c r="E24" s="51"/>
      <c r="F24" s="51"/>
      <c r="G24" s="50"/>
      <c r="H24" s="54">
        <f>IF('前日大会申込フォーム'!$G24="","",DATEDIF('前日大会申込フォーム'!$G24,"2018/3/31","Y"))</f>
      </c>
      <c r="I24" s="51"/>
      <c r="J24" s="51"/>
      <c r="K24" s="59"/>
      <c r="L24" s="51"/>
      <c r="M24" s="65"/>
      <c r="N24" s="65"/>
      <c r="O24" s="65"/>
      <c r="P24" s="40">
        <f t="shared" si="0"/>
        <v>0</v>
      </c>
      <c r="Q24" s="57"/>
    </row>
    <row r="25" spans="1:17" ht="15.75" customHeight="1">
      <c r="A25" s="41">
        <v>10</v>
      </c>
      <c r="B25" s="52"/>
      <c r="C25" s="52"/>
      <c r="D25" s="52"/>
      <c r="E25" s="52"/>
      <c r="F25" s="52"/>
      <c r="G25" s="53"/>
      <c r="H25" s="55">
        <f>IF('前日大会申込フォーム'!$G25="","",DATEDIF('前日大会申込フォーム'!$G25,"2018/3/31","Y"))</f>
      </c>
      <c r="I25" s="52"/>
      <c r="J25" s="52"/>
      <c r="K25" s="42"/>
      <c r="L25" s="52"/>
      <c r="M25" s="66"/>
      <c r="N25" s="66"/>
      <c r="O25" s="66"/>
      <c r="P25" s="48">
        <f t="shared" si="0"/>
        <v>0</v>
      </c>
      <c r="Q25" s="56"/>
    </row>
    <row r="26" spans="1:17" ht="15.75" customHeight="1">
      <c r="A26" s="39">
        <v>11</v>
      </c>
      <c r="B26" s="51"/>
      <c r="C26" s="51"/>
      <c r="D26" s="51"/>
      <c r="E26" s="51"/>
      <c r="F26" s="51"/>
      <c r="G26" s="50"/>
      <c r="H26" s="54">
        <f>IF('前日大会申込フォーム'!$G26="","",DATEDIF('前日大会申込フォーム'!$G26,"2018/3/31","Y"))</f>
      </c>
      <c r="I26" s="51"/>
      <c r="J26" s="51"/>
      <c r="K26" s="59"/>
      <c r="L26" s="51"/>
      <c r="M26" s="65"/>
      <c r="N26" s="65"/>
      <c r="O26" s="65"/>
      <c r="P26" s="40">
        <f t="shared" si="0"/>
        <v>0</v>
      </c>
      <c r="Q26" s="57"/>
    </row>
    <row r="27" spans="1:17" ht="15.75" customHeight="1">
      <c r="A27" s="41">
        <v>12</v>
      </c>
      <c r="B27" s="52"/>
      <c r="C27" s="52"/>
      <c r="D27" s="52"/>
      <c r="E27" s="52"/>
      <c r="F27" s="52"/>
      <c r="G27" s="53"/>
      <c r="H27" s="55">
        <f>IF('前日大会申込フォーム'!$G27="","",DATEDIF('前日大会申込フォーム'!$G27,"2018/3/31","Y"))</f>
      </c>
      <c r="I27" s="52"/>
      <c r="J27" s="52"/>
      <c r="K27" s="42"/>
      <c r="L27" s="52"/>
      <c r="M27" s="66"/>
      <c r="N27" s="66"/>
      <c r="O27" s="66"/>
      <c r="P27" s="48">
        <f t="shared" si="0"/>
        <v>0</v>
      </c>
      <c r="Q27" s="56"/>
    </row>
    <row r="28" spans="1:17" ht="15.75" customHeight="1">
      <c r="A28" s="39">
        <v>13</v>
      </c>
      <c r="B28" s="51"/>
      <c r="C28" s="51"/>
      <c r="D28" s="51"/>
      <c r="E28" s="51"/>
      <c r="F28" s="51"/>
      <c r="G28" s="50"/>
      <c r="H28" s="54">
        <f>IF('前日大会申込フォーム'!$G28="","",DATEDIF('前日大会申込フォーム'!$G28,"2018/3/31","Y"))</f>
      </c>
      <c r="I28" s="51"/>
      <c r="J28" s="51"/>
      <c r="K28" s="59"/>
      <c r="L28" s="51"/>
      <c r="M28" s="65"/>
      <c r="N28" s="65"/>
      <c r="O28" s="65"/>
      <c r="P28" s="40">
        <f t="shared" si="0"/>
        <v>0</v>
      </c>
      <c r="Q28" s="57"/>
    </row>
    <row r="29" spans="1:17" ht="15.75" customHeight="1">
      <c r="A29" s="41">
        <v>14</v>
      </c>
      <c r="B29" s="52"/>
      <c r="C29" s="52"/>
      <c r="D29" s="52"/>
      <c r="E29" s="52"/>
      <c r="F29" s="52"/>
      <c r="G29" s="53"/>
      <c r="H29" s="55">
        <f>IF('前日大会申込フォーム'!$G29="","",DATEDIF('前日大会申込フォーム'!$G29,"2018/3/31","Y"))</f>
      </c>
      <c r="I29" s="52"/>
      <c r="J29" s="52"/>
      <c r="K29" s="42"/>
      <c r="L29" s="52"/>
      <c r="M29" s="66"/>
      <c r="N29" s="66"/>
      <c r="O29" s="66"/>
      <c r="P29" s="48">
        <f t="shared" si="0"/>
        <v>0</v>
      </c>
      <c r="Q29" s="56"/>
    </row>
    <row r="30" spans="1:17" ht="15.75" customHeight="1">
      <c r="A30" s="39">
        <v>15</v>
      </c>
      <c r="B30" s="51"/>
      <c r="C30" s="51"/>
      <c r="D30" s="51"/>
      <c r="E30" s="51"/>
      <c r="F30" s="51"/>
      <c r="G30" s="50"/>
      <c r="H30" s="54">
        <f>IF('前日大会申込フォーム'!$G30="","",DATEDIF('前日大会申込フォーム'!$G30,"2018/3/31","Y"))</f>
      </c>
      <c r="I30" s="51"/>
      <c r="J30" s="51"/>
      <c r="K30" s="59"/>
      <c r="L30" s="51"/>
      <c r="M30" s="65"/>
      <c r="N30" s="65"/>
      <c r="O30" s="65"/>
      <c r="P30" s="40">
        <f t="shared" si="0"/>
        <v>0</v>
      </c>
      <c r="Q30" s="57"/>
    </row>
    <row r="31" spans="1:17" ht="15.75" customHeight="1">
      <c r="A31" s="41">
        <v>16</v>
      </c>
      <c r="B31" s="52"/>
      <c r="C31" s="52"/>
      <c r="D31" s="52"/>
      <c r="E31" s="52"/>
      <c r="F31" s="52"/>
      <c r="G31" s="53"/>
      <c r="H31" s="55">
        <f>IF('前日大会申込フォーム'!$G31="","",DATEDIF('前日大会申込フォーム'!$G31,"2018/3/31","Y"))</f>
      </c>
      <c r="I31" s="52"/>
      <c r="J31" s="52"/>
      <c r="K31" s="42"/>
      <c r="L31" s="52"/>
      <c r="M31" s="66"/>
      <c r="N31" s="66"/>
      <c r="O31" s="66"/>
      <c r="P31" s="48">
        <f t="shared" si="0"/>
        <v>0</v>
      </c>
      <c r="Q31" s="56"/>
    </row>
    <row r="32" spans="1:17" ht="15.75" customHeight="1">
      <c r="A32" s="39">
        <v>17</v>
      </c>
      <c r="B32" s="51"/>
      <c r="C32" s="51"/>
      <c r="D32" s="51"/>
      <c r="E32" s="51"/>
      <c r="F32" s="51"/>
      <c r="G32" s="50"/>
      <c r="H32" s="54">
        <f>IF('前日大会申込フォーム'!$G32="","",DATEDIF('前日大会申込フォーム'!$G32,"2018/3/31","Y"))</f>
      </c>
      <c r="I32" s="51"/>
      <c r="J32" s="51"/>
      <c r="K32" s="59"/>
      <c r="L32" s="51"/>
      <c r="M32" s="65"/>
      <c r="N32" s="65"/>
      <c r="O32" s="65"/>
      <c r="P32" s="40">
        <f t="shared" si="0"/>
        <v>0</v>
      </c>
      <c r="Q32" s="57"/>
    </row>
    <row r="33" spans="1:17" ht="15.75" customHeight="1">
      <c r="A33" s="41">
        <v>18</v>
      </c>
      <c r="B33" s="52"/>
      <c r="C33" s="52"/>
      <c r="D33" s="52"/>
      <c r="E33" s="52"/>
      <c r="F33" s="52"/>
      <c r="G33" s="53"/>
      <c r="H33" s="55">
        <f>IF('前日大会申込フォーム'!$G33="","",DATEDIF('前日大会申込フォーム'!$G33,"2018/3/31","Y"))</f>
      </c>
      <c r="I33" s="52"/>
      <c r="J33" s="52"/>
      <c r="K33" s="42"/>
      <c r="L33" s="52"/>
      <c r="M33" s="66"/>
      <c r="N33" s="66"/>
      <c r="O33" s="66"/>
      <c r="P33" s="48">
        <f t="shared" si="0"/>
        <v>0</v>
      </c>
      <c r="Q33" s="56"/>
    </row>
    <row r="34" spans="1:17" ht="15.75" customHeight="1">
      <c r="A34" s="39">
        <v>19</v>
      </c>
      <c r="B34" s="51"/>
      <c r="C34" s="51"/>
      <c r="D34" s="51"/>
      <c r="E34" s="51"/>
      <c r="F34" s="51"/>
      <c r="G34" s="50"/>
      <c r="H34" s="54">
        <f>IF('前日大会申込フォーム'!$G34="","",DATEDIF('前日大会申込フォーム'!$G34,"2018/3/31","Y"))</f>
      </c>
      <c r="I34" s="51"/>
      <c r="J34" s="51"/>
      <c r="K34" s="59"/>
      <c r="L34" s="51"/>
      <c r="M34" s="65"/>
      <c r="N34" s="65"/>
      <c r="O34" s="65"/>
      <c r="P34" s="40">
        <f t="shared" si="0"/>
        <v>0</v>
      </c>
      <c r="Q34" s="57"/>
    </row>
    <row r="35" spans="1:17" ht="15.75" customHeight="1">
      <c r="A35" s="41">
        <v>20</v>
      </c>
      <c r="B35" s="52"/>
      <c r="C35" s="52"/>
      <c r="D35" s="52"/>
      <c r="E35" s="52"/>
      <c r="F35" s="52"/>
      <c r="G35" s="53"/>
      <c r="H35" s="55">
        <f>IF('前日大会申込フォーム'!$G35="","",DATEDIF('前日大会申込フォーム'!$G35,"2018/3/31","Y"))</f>
      </c>
      <c r="I35" s="52"/>
      <c r="J35" s="52"/>
      <c r="K35" s="42"/>
      <c r="L35" s="52"/>
      <c r="M35" s="66"/>
      <c r="N35" s="66"/>
      <c r="O35" s="66"/>
      <c r="P35" s="48">
        <f t="shared" si="0"/>
        <v>0</v>
      </c>
      <c r="Q35" s="56"/>
    </row>
    <row r="36" spans="1:17" ht="15.75" customHeight="1">
      <c r="A36" s="39">
        <v>21</v>
      </c>
      <c r="B36" s="51"/>
      <c r="C36" s="51"/>
      <c r="D36" s="51"/>
      <c r="E36" s="51"/>
      <c r="F36" s="51"/>
      <c r="G36" s="50"/>
      <c r="H36" s="54">
        <f>IF('前日大会申込フォーム'!$G36="","",DATEDIF('前日大会申込フォーム'!$G36,"2018/3/31","Y"))</f>
      </c>
      <c r="I36" s="51"/>
      <c r="J36" s="51"/>
      <c r="K36" s="59"/>
      <c r="L36" s="51"/>
      <c r="M36" s="65"/>
      <c r="N36" s="65"/>
      <c r="O36" s="65"/>
      <c r="P36" s="40">
        <f t="shared" si="0"/>
        <v>0</v>
      </c>
      <c r="Q36" s="57"/>
    </row>
    <row r="37" spans="1:17" ht="15.75" customHeight="1">
      <c r="A37" s="41">
        <v>22</v>
      </c>
      <c r="B37" s="52"/>
      <c r="C37" s="52"/>
      <c r="D37" s="52"/>
      <c r="E37" s="52"/>
      <c r="F37" s="52"/>
      <c r="G37" s="53"/>
      <c r="H37" s="55">
        <f>IF('前日大会申込フォーム'!$G37="","",DATEDIF('前日大会申込フォーム'!$G37,"2018/3/31","Y"))</f>
      </c>
      <c r="I37" s="52"/>
      <c r="J37" s="52"/>
      <c r="K37" s="42"/>
      <c r="L37" s="52"/>
      <c r="M37" s="66"/>
      <c r="N37" s="66"/>
      <c r="O37" s="66"/>
      <c r="P37" s="48">
        <f t="shared" si="0"/>
        <v>0</v>
      </c>
      <c r="Q37" s="56"/>
    </row>
    <row r="38" spans="1:17" ht="15.75" customHeight="1">
      <c r="A38" s="39">
        <v>23</v>
      </c>
      <c r="B38" s="51"/>
      <c r="C38" s="51"/>
      <c r="D38" s="51"/>
      <c r="E38" s="51"/>
      <c r="F38" s="51"/>
      <c r="G38" s="50"/>
      <c r="H38" s="54">
        <f>IF('前日大会申込フォーム'!$G38="","",DATEDIF('前日大会申込フォーム'!$G38,"2018/3/31","Y"))</f>
      </c>
      <c r="I38" s="51"/>
      <c r="J38" s="51"/>
      <c r="K38" s="59"/>
      <c r="L38" s="51"/>
      <c r="M38" s="65"/>
      <c r="N38" s="65"/>
      <c r="O38" s="65"/>
      <c r="P38" s="40">
        <f t="shared" si="0"/>
        <v>0</v>
      </c>
      <c r="Q38" s="57"/>
    </row>
    <row r="39" spans="1:17" ht="15.75" customHeight="1">
      <c r="A39" s="41">
        <v>24</v>
      </c>
      <c r="B39" s="52"/>
      <c r="C39" s="52"/>
      <c r="D39" s="52"/>
      <c r="E39" s="52"/>
      <c r="F39" s="52"/>
      <c r="G39" s="53"/>
      <c r="H39" s="55">
        <f>IF('前日大会申込フォーム'!$G39="","",DATEDIF('前日大会申込フォーム'!$G39,"2018/3/31","Y"))</f>
      </c>
      <c r="I39" s="52"/>
      <c r="J39" s="52"/>
      <c r="K39" s="42"/>
      <c r="L39" s="52"/>
      <c r="M39" s="66"/>
      <c r="N39" s="66"/>
      <c r="O39" s="66"/>
      <c r="P39" s="48">
        <f t="shared" si="0"/>
        <v>0</v>
      </c>
      <c r="Q39" s="56"/>
    </row>
    <row r="40" spans="1:17" ht="15.75" customHeight="1">
      <c r="A40" s="39">
        <v>25</v>
      </c>
      <c r="B40" s="51"/>
      <c r="C40" s="51"/>
      <c r="D40" s="51"/>
      <c r="E40" s="51"/>
      <c r="F40" s="51"/>
      <c r="G40" s="50"/>
      <c r="H40" s="54">
        <f>IF('前日大会申込フォーム'!$G40="","",DATEDIF('前日大会申込フォーム'!$G40,"2018/3/31","Y"))</f>
      </c>
      <c r="I40" s="51"/>
      <c r="J40" s="51"/>
      <c r="K40" s="59"/>
      <c r="L40" s="51"/>
      <c r="M40" s="65"/>
      <c r="N40" s="65"/>
      <c r="O40" s="65"/>
      <c r="P40" s="40">
        <f t="shared" si="0"/>
        <v>0</v>
      </c>
      <c r="Q40" s="57"/>
    </row>
    <row r="41" spans="1:17" ht="15.75" customHeight="1">
      <c r="A41" s="41">
        <v>26</v>
      </c>
      <c r="B41" s="52"/>
      <c r="C41" s="52"/>
      <c r="D41" s="52"/>
      <c r="E41" s="52"/>
      <c r="F41" s="52"/>
      <c r="G41" s="53"/>
      <c r="H41" s="55">
        <f>IF('前日大会申込フォーム'!$G41="","",DATEDIF('前日大会申込フォーム'!$G41,"2018/3/31","Y"))</f>
      </c>
      <c r="I41" s="52"/>
      <c r="J41" s="52"/>
      <c r="K41" s="42"/>
      <c r="L41" s="52"/>
      <c r="M41" s="66"/>
      <c r="N41" s="66"/>
      <c r="O41" s="66"/>
      <c r="P41" s="48">
        <f t="shared" si="0"/>
        <v>0</v>
      </c>
      <c r="Q41" s="56"/>
    </row>
    <row r="42" spans="1:17" ht="15.75" customHeight="1">
      <c r="A42" s="39">
        <v>27</v>
      </c>
      <c r="B42" s="51"/>
      <c r="C42" s="51"/>
      <c r="D42" s="51"/>
      <c r="E42" s="51"/>
      <c r="F42" s="51"/>
      <c r="G42" s="50"/>
      <c r="H42" s="54">
        <f>IF('前日大会申込フォーム'!$G42="","",DATEDIF('前日大会申込フォーム'!$G42,"2018/3/31","Y"))</f>
      </c>
      <c r="I42" s="51"/>
      <c r="J42" s="51"/>
      <c r="K42" s="59"/>
      <c r="L42" s="51"/>
      <c r="M42" s="65"/>
      <c r="N42" s="65"/>
      <c r="O42" s="65"/>
      <c r="P42" s="40">
        <f t="shared" si="0"/>
        <v>0</v>
      </c>
      <c r="Q42" s="57"/>
    </row>
    <row r="43" spans="1:17" ht="15.75" customHeight="1">
      <c r="A43" s="41">
        <v>28</v>
      </c>
      <c r="B43" s="52"/>
      <c r="C43" s="52"/>
      <c r="D43" s="52"/>
      <c r="E43" s="52"/>
      <c r="F43" s="52"/>
      <c r="G43" s="53"/>
      <c r="H43" s="55">
        <f>IF('前日大会申込フォーム'!$G43="","",DATEDIF('前日大会申込フォーム'!$G43,"2018/3/31","Y"))</f>
      </c>
      <c r="I43" s="52"/>
      <c r="J43" s="52"/>
      <c r="K43" s="42"/>
      <c r="L43" s="52"/>
      <c r="M43" s="66"/>
      <c r="N43" s="66"/>
      <c r="O43" s="66"/>
      <c r="P43" s="48">
        <f t="shared" si="0"/>
        <v>0</v>
      </c>
      <c r="Q43" s="56"/>
    </row>
    <row r="44" spans="1:17" ht="15.75" customHeight="1">
      <c r="A44" s="39">
        <v>29</v>
      </c>
      <c r="B44" s="51"/>
      <c r="C44" s="51"/>
      <c r="D44" s="51"/>
      <c r="E44" s="51"/>
      <c r="F44" s="51"/>
      <c r="G44" s="50"/>
      <c r="H44" s="54">
        <f>IF('前日大会申込フォーム'!$G44="","",DATEDIF('前日大会申込フォーム'!$G44,"2018/3/31","Y"))</f>
      </c>
      <c r="I44" s="51"/>
      <c r="J44" s="51"/>
      <c r="K44" s="59"/>
      <c r="L44" s="51"/>
      <c r="M44" s="65"/>
      <c r="N44" s="65"/>
      <c r="O44" s="65"/>
      <c r="P44" s="40">
        <f t="shared" si="0"/>
        <v>0</v>
      </c>
      <c r="Q44" s="57"/>
    </row>
    <row r="45" spans="1:17" ht="15.75" customHeight="1">
      <c r="A45" s="41">
        <v>30</v>
      </c>
      <c r="B45" s="52"/>
      <c r="C45" s="52"/>
      <c r="D45" s="52"/>
      <c r="E45" s="52"/>
      <c r="F45" s="52"/>
      <c r="G45" s="53"/>
      <c r="H45" s="55">
        <f>IF('前日大会申込フォーム'!$G45="","",DATEDIF('前日大会申込フォーム'!$G45,"2018/3/31","Y"))</f>
      </c>
      <c r="I45" s="52"/>
      <c r="J45" s="52"/>
      <c r="K45" s="42"/>
      <c r="L45" s="52"/>
      <c r="M45" s="66"/>
      <c r="N45" s="66"/>
      <c r="O45" s="66"/>
      <c r="P45" s="48">
        <f t="shared" si="0"/>
        <v>0</v>
      </c>
      <c r="Q45" s="56"/>
    </row>
    <row r="46" spans="1:17" ht="15.75" customHeight="1">
      <c r="A46" s="39">
        <v>31</v>
      </c>
      <c r="B46" s="51"/>
      <c r="C46" s="51"/>
      <c r="D46" s="51"/>
      <c r="E46" s="51"/>
      <c r="F46" s="51"/>
      <c r="G46" s="50"/>
      <c r="H46" s="54">
        <f>IF('前日大会申込フォーム'!$G46="","",DATEDIF('前日大会申込フォーム'!$G46,"2018/3/31","Y"))</f>
      </c>
      <c r="I46" s="51"/>
      <c r="J46" s="51"/>
      <c r="K46" s="59"/>
      <c r="L46" s="51"/>
      <c r="M46" s="65"/>
      <c r="N46" s="65"/>
      <c r="O46" s="65"/>
      <c r="P46" s="40">
        <f t="shared" si="0"/>
        <v>0</v>
      </c>
      <c r="Q46" s="57"/>
    </row>
    <row r="47" spans="1:17" ht="15.75" customHeight="1">
      <c r="A47" s="41">
        <v>32</v>
      </c>
      <c r="B47" s="52"/>
      <c r="C47" s="52"/>
      <c r="D47" s="52"/>
      <c r="E47" s="52"/>
      <c r="F47" s="52"/>
      <c r="G47" s="53"/>
      <c r="H47" s="55">
        <f>IF('前日大会申込フォーム'!$G47="","",DATEDIF('前日大会申込フォーム'!$G47,"2018/3/31","Y"))</f>
      </c>
      <c r="I47" s="52"/>
      <c r="J47" s="52"/>
      <c r="K47" s="42"/>
      <c r="L47" s="52"/>
      <c r="M47" s="66"/>
      <c r="N47" s="66"/>
      <c r="O47" s="66"/>
      <c r="P47" s="48">
        <f aca="true" t="shared" si="1" ref="P47:P78">IF(J47="社会人",700,0)+IF(J47="学生",700,0)+IF(J47="高校生",0,0)+IF(L47="レンタル",300,0)+IF(N47="希望する",200,0)+IF(O47="希望する",200,0)</f>
        <v>0</v>
      </c>
      <c r="Q47" s="56"/>
    </row>
    <row r="48" spans="1:17" ht="15.75" customHeight="1">
      <c r="A48" s="39">
        <v>33</v>
      </c>
      <c r="B48" s="51"/>
      <c r="C48" s="51"/>
      <c r="D48" s="51"/>
      <c r="E48" s="51"/>
      <c r="F48" s="51"/>
      <c r="G48" s="50"/>
      <c r="H48" s="54">
        <f>IF('前日大会申込フォーム'!$G48="","",DATEDIF('前日大会申込フォーム'!$G48,"2018/3/31","Y"))</f>
      </c>
      <c r="I48" s="51"/>
      <c r="J48" s="51"/>
      <c r="K48" s="59"/>
      <c r="L48" s="51"/>
      <c r="M48" s="65"/>
      <c r="N48" s="65"/>
      <c r="O48" s="65"/>
      <c r="P48" s="40">
        <f t="shared" si="1"/>
        <v>0</v>
      </c>
      <c r="Q48" s="57"/>
    </row>
    <row r="49" spans="1:17" ht="15.75" customHeight="1">
      <c r="A49" s="41">
        <v>34</v>
      </c>
      <c r="B49" s="52"/>
      <c r="C49" s="52"/>
      <c r="D49" s="52"/>
      <c r="E49" s="52"/>
      <c r="F49" s="52"/>
      <c r="G49" s="53"/>
      <c r="H49" s="55">
        <f>IF('前日大会申込フォーム'!$G49="","",DATEDIF('前日大会申込フォーム'!$G49,"2018/3/31","Y"))</f>
      </c>
      <c r="I49" s="52"/>
      <c r="J49" s="52"/>
      <c r="K49" s="42"/>
      <c r="L49" s="52"/>
      <c r="M49" s="66"/>
      <c r="N49" s="66"/>
      <c r="O49" s="66"/>
      <c r="P49" s="48">
        <f t="shared" si="1"/>
        <v>0</v>
      </c>
      <c r="Q49" s="56"/>
    </row>
    <row r="50" spans="1:17" ht="15.75" customHeight="1">
      <c r="A50" s="39">
        <v>35</v>
      </c>
      <c r="B50" s="51"/>
      <c r="C50" s="51"/>
      <c r="D50" s="51"/>
      <c r="E50" s="51"/>
      <c r="F50" s="51"/>
      <c r="G50" s="50"/>
      <c r="H50" s="54">
        <f>IF('前日大会申込フォーム'!$G50="","",DATEDIF('前日大会申込フォーム'!$G50,"2018/3/31","Y"))</f>
      </c>
      <c r="I50" s="51"/>
      <c r="J50" s="51"/>
      <c r="K50" s="59"/>
      <c r="L50" s="51"/>
      <c r="M50" s="65"/>
      <c r="N50" s="65"/>
      <c r="O50" s="65"/>
      <c r="P50" s="40">
        <f t="shared" si="1"/>
        <v>0</v>
      </c>
      <c r="Q50" s="57"/>
    </row>
    <row r="51" spans="1:17" ht="15.75" customHeight="1">
      <c r="A51" s="41">
        <v>36</v>
      </c>
      <c r="B51" s="52"/>
      <c r="C51" s="52"/>
      <c r="D51" s="52"/>
      <c r="E51" s="52"/>
      <c r="F51" s="52"/>
      <c r="G51" s="53"/>
      <c r="H51" s="55">
        <f>IF('前日大会申込フォーム'!$G51="","",DATEDIF('前日大会申込フォーム'!$G51,"2018/3/31","Y"))</f>
      </c>
      <c r="I51" s="52"/>
      <c r="J51" s="52"/>
      <c r="K51" s="42"/>
      <c r="L51" s="52"/>
      <c r="M51" s="66"/>
      <c r="N51" s="66"/>
      <c r="O51" s="66"/>
      <c r="P51" s="48">
        <f t="shared" si="1"/>
        <v>0</v>
      </c>
      <c r="Q51" s="56"/>
    </row>
    <row r="52" spans="1:17" ht="15.75" customHeight="1">
      <c r="A52" s="39">
        <v>37</v>
      </c>
      <c r="B52" s="51"/>
      <c r="C52" s="51"/>
      <c r="D52" s="51"/>
      <c r="E52" s="51"/>
      <c r="F52" s="51"/>
      <c r="G52" s="50"/>
      <c r="H52" s="54">
        <f>IF('前日大会申込フォーム'!$G52="","",DATEDIF('前日大会申込フォーム'!$G52,"2018/3/31","Y"))</f>
      </c>
      <c r="I52" s="51"/>
      <c r="J52" s="51"/>
      <c r="K52" s="59"/>
      <c r="L52" s="51"/>
      <c r="M52" s="65"/>
      <c r="N52" s="65"/>
      <c r="O52" s="65"/>
      <c r="P52" s="40">
        <f t="shared" si="1"/>
        <v>0</v>
      </c>
      <c r="Q52" s="57"/>
    </row>
    <row r="53" spans="1:17" ht="15.75" customHeight="1">
      <c r="A53" s="41">
        <v>38</v>
      </c>
      <c r="B53" s="52"/>
      <c r="C53" s="52"/>
      <c r="D53" s="52"/>
      <c r="E53" s="52"/>
      <c r="F53" s="52"/>
      <c r="G53" s="53"/>
      <c r="H53" s="55">
        <f>IF('前日大会申込フォーム'!$G53="","",DATEDIF('前日大会申込フォーム'!$G53,"2018/3/31","Y"))</f>
      </c>
      <c r="I53" s="52"/>
      <c r="J53" s="52"/>
      <c r="K53" s="42"/>
      <c r="L53" s="52"/>
      <c r="M53" s="66"/>
      <c r="N53" s="66"/>
      <c r="O53" s="66"/>
      <c r="P53" s="48">
        <f t="shared" si="1"/>
        <v>0</v>
      </c>
      <c r="Q53" s="56"/>
    </row>
    <row r="54" spans="1:17" ht="15.75" customHeight="1">
      <c r="A54" s="39">
        <v>39</v>
      </c>
      <c r="B54" s="51"/>
      <c r="C54" s="51"/>
      <c r="D54" s="51"/>
      <c r="E54" s="51"/>
      <c r="F54" s="51"/>
      <c r="G54" s="50"/>
      <c r="H54" s="54">
        <f>IF('前日大会申込フォーム'!$G54="","",DATEDIF('前日大会申込フォーム'!$G54,"2018/3/31","Y"))</f>
      </c>
      <c r="I54" s="51"/>
      <c r="J54" s="51"/>
      <c r="K54" s="59"/>
      <c r="L54" s="51"/>
      <c r="M54" s="65"/>
      <c r="N54" s="65"/>
      <c r="O54" s="65"/>
      <c r="P54" s="40">
        <f t="shared" si="1"/>
        <v>0</v>
      </c>
      <c r="Q54" s="57"/>
    </row>
    <row r="55" spans="1:17" ht="15.75" customHeight="1">
      <c r="A55" s="41">
        <v>40</v>
      </c>
      <c r="B55" s="52"/>
      <c r="C55" s="52"/>
      <c r="D55" s="52"/>
      <c r="E55" s="52"/>
      <c r="F55" s="52"/>
      <c r="G55" s="53"/>
      <c r="H55" s="55">
        <f>IF('前日大会申込フォーム'!$G55="","",DATEDIF('前日大会申込フォーム'!$G55,"2018/3/31","Y"))</f>
      </c>
      <c r="I55" s="52"/>
      <c r="J55" s="52"/>
      <c r="K55" s="42"/>
      <c r="L55" s="52"/>
      <c r="M55" s="66"/>
      <c r="N55" s="66"/>
      <c r="O55" s="66"/>
      <c r="P55" s="48">
        <f t="shared" si="1"/>
        <v>0</v>
      </c>
      <c r="Q55" s="56"/>
    </row>
    <row r="56" spans="1:17" ht="15.75" customHeight="1">
      <c r="A56" s="39">
        <v>41</v>
      </c>
      <c r="B56" s="51"/>
      <c r="C56" s="51"/>
      <c r="D56" s="51"/>
      <c r="E56" s="51"/>
      <c r="F56" s="51"/>
      <c r="G56" s="50"/>
      <c r="H56" s="54">
        <f>IF('前日大会申込フォーム'!$G56="","",DATEDIF('前日大会申込フォーム'!$G56,"2018/3/31","Y"))</f>
      </c>
      <c r="I56" s="51"/>
      <c r="J56" s="51"/>
      <c r="K56" s="59"/>
      <c r="L56" s="51"/>
      <c r="M56" s="65"/>
      <c r="N56" s="65"/>
      <c r="O56" s="65"/>
      <c r="P56" s="40">
        <f t="shared" si="1"/>
        <v>0</v>
      </c>
      <c r="Q56" s="57"/>
    </row>
    <row r="57" spans="1:17" ht="15.75" customHeight="1">
      <c r="A57" s="41">
        <v>42</v>
      </c>
      <c r="B57" s="52"/>
      <c r="C57" s="52"/>
      <c r="D57" s="52"/>
      <c r="E57" s="52"/>
      <c r="F57" s="52"/>
      <c r="G57" s="53"/>
      <c r="H57" s="55">
        <f>IF('前日大会申込フォーム'!$G57="","",DATEDIF('前日大会申込フォーム'!$G57,"2018/3/31","Y"))</f>
      </c>
      <c r="I57" s="52"/>
      <c r="J57" s="52"/>
      <c r="K57" s="42"/>
      <c r="L57" s="52"/>
      <c r="M57" s="66"/>
      <c r="N57" s="66"/>
      <c r="O57" s="66"/>
      <c r="P57" s="48">
        <f t="shared" si="1"/>
        <v>0</v>
      </c>
      <c r="Q57" s="56"/>
    </row>
    <row r="58" spans="1:17" ht="15.75" customHeight="1">
      <c r="A58" s="39">
        <v>43</v>
      </c>
      <c r="B58" s="51"/>
      <c r="C58" s="51"/>
      <c r="D58" s="51"/>
      <c r="E58" s="51"/>
      <c r="F58" s="51"/>
      <c r="G58" s="50"/>
      <c r="H58" s="54">
        <f>IF('前日大会申込フォーム'!$G58="","",DATEDIF('前日大会申込フォーム'!$G58,"2018/3/31","Y"))</f>
      </c>
      <c r="I58" s="51"/>
      <c r="J58" s="51"/>
      <c r="K58" s="59"/>
      <c r="L58" s="51"/>
      <c r="M58" s="65"/>
      <c r="N58" s="65"/>
      <c r="O58" s="65"/>
      <c r="P58" s="40">
        <f t="shared" si="1"/>
        <v>0</v>
      </c>
      <c r="Q58" s="57"/>
    </row>
    <row r="59" spans="1:17" ht="15.75" customHeight="1">
      <c r="A59" s="41">
        <v>44</v>
      </c>
      <c r="B59" s="52"/>
      <c r="C59" s="52"/>
      <c r="D59" s="52"/>
      <c r="E59" s="52"/>
      <c r="F59" s="52"/>
      <c r="G59" s="53"/>
      <c r="H59" s="55">
        <f>IF('前日大会申込フォーム'!$G59="","",DATEDIF('前日大会申込フォーム'!$G59,"2018/3/31","Y"))</f>
      </c>
      <c r="I59" s="52"/>
      <c r="J59" s="52"/>
      <c r="K59" s="42"/>
      <c r="L59" s="52"/>
      <c r="M59" s="66"/>
      <c r="N59" s="66"/>
      <c r="O59" s="66"/>
      <c r="P59" s="48">
        <f t="shared" si="1"/>
        <v>0</v>
      </c>
      <c r="Q59" s="56"/>
    </row>
    <row r="60" spans="1:17" ht="15.75" customHeight="1">
      <c r="A60" s="39">
        <v>45</v>
      </c>
      <c r="B60" s="51"/>
      <c r="C60" s="51"/>
      <c r="D60" s="51"/>
      <c r="E60" s="51"/>
      <c r="F60" s="51"/>
      <c r="G60" s="50"/>
      <c r="H60" s="54">
        <f>IF('前日大会申込フォーム'!$G60="","",DATEDIF('前日大会申込フォーム'!$G60,"2018/3/31","Y"))</f>
      </c>
      <c r="I60" s="51"/>
      <c r="J60" s="51"/>
      <c r="K60" s="59"/>
      <c r="L60" s="51"/>
      <c r="M60" s="65"/>
      <c r="N60" s="65"/>
      <c r="O60" s="65"/>
      <c r="P60" s="40">
        <f t="shared" si="1"/>
        <v>0</v>
      </c>
      <c r="Q60" s="57"/>
    </row>
    <row r="61" spans="1:17" ht="15.75" customHeight="1">
      <c r="A61" s="41">
        <v>46</v>
      </c>
      <c r="B61" s="52"/>
      <c r="C61" s="52"/>
      <c r="D61" s="52"/>
      <c r="E61" s="52"/>
      <c r="F61" s="52"/>
      <c r="G61" s="53"/>
      <c r="H61" s="55">
        <f>IF('前日大会申込フォーム'!$G61="","",DATEDIF('前日大会申込フォーム'!$G61,"2018/3/31","Y"))</f>
      </c>
      <c r="I61" s="52"/>
      <c r="J61" s="52"/>
      <c r="K61" s="42"/>
      <c r="L61" s="52"/>
      <c r="M61" s="66"/>
      <c r="N61" s="66"/>
      <c r="O61" s="66"/>
      <c r="P61" s="48">
        <f t="shared" si="1"/>
        <v>0</v>
      </c>
      <c r="Q61" s="56"/>
    </row>
    <row r="62" spans="1:17" ht="15.75" customHeight="1">
      <c r="A62" s="39">
        <v>47</v>
      </c>
      <c r="B62" s="51"/>
      <c r="C62" s="51"/>
      <c r="D62" s="51"/>
      <c r="E62" s="51"/>
      <c r="F62" s="51"/>
      <c r="G62" s="50"/>
      <c r="H62" s="54">
        <f>IF('前日大会申込フォーム'!$G62="","",DATEDIF('前日大会申込フォーム'!$G62,"2018/3/31","Y"))</f>
      </c>
      <c r="I62" s="51"/>
      <c r="J62" s="51"/>
      <c r="K62" s="59"/>
      <c r="L62" s="51"/>
      <c r="M62" s="65"/>
      <c r="N62" s="65"/>
      <c r="O62" s="65"/>
      <c r="P62" s="40">
        <f t="shared" si="1"/>
        <v>0</v>
      </c>
      <c r="Q62" s="57"/>
    </row>
    <row r="63" spans="1:17" ht="15.75" customHeight="1">
      <c r="A63" s="41">
        <v>48</v>
      </c>
      <c r="B63" s="52"/>
      <c r="C63" s="52"/>
      <c r="D63" s="52"/>
      <c r="E63" s="52"/>
      <c r="F63" s="52"/>
      <c r="G63" s="53"/>
      <c r="H63" s="55">
        <f>IF('前日大会申込フォーム'!$G63="","",DATEDIF('前日大会申込フォーム'!$G63,"2018/3/31","Y"))</f>
      </c>
      <c r="I63" s="52"/>
      <c r="J63" s="52"/>
      <c r="K63" s="42"/>
      <c r="L63" s="52"/>
      <c r="M63" s="66"/>
      <c r="N63" s="66"/>
      <c r="O63" s="66"/>
      <c r="P63" s="48">
        <f t="shared" si="1"/>
        <v>0</v>
      </c>
      <c r="Q63" s="56"/>
    </row>
    <row r="64" spans="1:17" ht="15.75" customHeight="1">
      <c r="A64" s="39">
        <v>49</v>
      </c>
      <c r="B64" s="51"/>
      <c r="C64" s="51"/>
      <c r="D64" s="51"/>
      <c r="E64" s="51"/>
      <c r="F64" s="51"/>
      <c r="G64" s="50"/>
      <c r="H64" s="54">
        <f>IF('前日大会申込フォーム'!$G64="","",DATEDIF('前日大会申込フォーム'!$G64,"2018/3/31","Y"))</f>
      </c>
      <c r="I64" s="51"/>
      <c r="J64" s="51"/>
      <c r="K64" s="59"/>
      <c r="L64" s="51"/>
      <c r="M64" s="65"/>
      <c r="N64" s="65"/>
      <c r="O64" s="65"/>
      <c r="P64" s="40">
        <f t="shared" si="1"/>
        <v>0</v>
      </c>
      <c r="Q64" s="57"/>
    </row>
    <row r="65" spans="1:17" ht="15.75" customHeight="1">
      <c r="A65" s="41">
        <v>50</v>
      </c>
      <c r="B65" s="52"/>
      <c r="C65" s="52"/>
      <c r="D65" s="52"/>
      <c r="E65" s="52"/>
      <c r="F65" s="52"/>
      <c r="G65" s="53"/>
      <c r="H65" s="55">
        <f>IF('前日大会申込フォーム'!$G65="","",DATEDIF('前日大会申込フォーム'!$G65,"2018/3/31","Y"))</f>
      </c>
      <c r="I65" s="52"/>
      <c r="J65" s="52"/>
      <c r="K65" s="42"/>
      <c r="L65" s="52"/>
      <c r="M65" s="66"/>
      <c r="N65" s="66"/>
      <c r="O65" s="66"/>
      <c r="P65" s="48">
        <f t="shared" si="1"/>
        <v>0</v>
      </c>
      <c r="Q65" s="56"/>
    </row>
    <row r="66" spans="1:17" ht="15.75" customHeight="1">
      <c r="A66" s="39">
        <v>51</v>
      </c>
      <c r="B66" s="51"/>
      <c r="C66" s="51"/>
      <c r="D66" s="51"/>
      <c r="E66" s="51"/>
      <c r="F66" s="51"/>
      <c r="G66" s="50"/>
      <c r="H66" s="54">
        <f>IF('前日大会申込フォーム'!$G66="","",DATEDIF('前日大会申込フォーム'!$G66,"2018/3/31","Y"))</f>
      </c>
      <c r="I66" s="51"/>
      <c r="J66" s="51"/>
      <c r="K66" s="59"/>
      <c r="L66" s="51"/>
      <c r="M66" s="65"/>
      <c r="N66" s="65"/>
      <c r="O66" s="65"/>
      <c r="P66" s="40">
        <f t="shared" si="1"/>
        <v>0</v>
      </c>
      <c r="Q66" s="57"/>
    </row>
    <row r="67" spans="1:17" ht="15.75" customHeight="1">
      <c r="A67" s="41">
        <v>52</v>
      </c>
      <c r="B67" s="52"/>
      <c r="C67" s="52"/>
      <c r="D67" s="52"/>
      <c r="E67" s="52"/>
      <c r="F67" s="52"/>
      <c r="G67" s="53"/>
      <c r="H67" s="55">
        <f>IF('前日大会申込フォーム'!$G67="","",DATEDIF('前日大会申込フォーム'!$G67,"2018/3/31","Y"))</f>
      </c>
      <c r="I67" s="52"/>
      <c r="J67" s="52"/>
      <c r="K67" s="42"/>
      <c r="L67" s="52"/>
      <c r="M67" s="66"/>
      <c r="N67" s="66"/>
      <c r="O67" s="66"/>
      <c r="P67" s="48">
        <f t="shared" si="1"/>
        <v>0</v>
      </c>
      <c r="Q67" s="56"/>
    </row>
    <row r="68" spans="1:17" ht="15.75" customHeight="1">
      <c r="A68" s="39">
        <v>53</v>
      </c>
      <c r="B68" s="51"/>
      <c r="C68" s="51"/>
      <c r="D68" s="51"/>
      <c r="E68" s="51"/>
      <c r="F68" s="51"/>
      <c r="G68" s="50"/>
      <c r="H68" s="54">
        <f>IF('前日大会申込フォーム'!$G68="","",DATEDIF('前日大会申込フォーム'!$G68,"2018/3/31","Y"))</f>
      </c>
      <c r="I68" s="51"/>
      <c r="J68" s="51"/>
      <c r="K68" s="59"/>
      <c r="L68" s="51"/>
      <c r="M68" s="65"/>
      <c r="N68" s="65"/>
      <c r="O68" s="65"/>
      <c r="P68" s="40">
        <f t="shared" si="1"/>
        <v>0</v>
      </c>
      <c r="Q68" s="57"/>
    </row>
    <row r="69" spans="1:17" ht="15.75" customHeight="1">
      <c r="A69" s="41">
        <v>54</v>
      </c>
      <c r="B69" s="52"/>
      <c r="C69" s="52"/>
      <c r="D69" s="52"/>
      <c r="E69" s="52"/>
      <c r="F69" s="52"/>
      <c r="G69" s="53"/>
      <c r="H69" s="55">
        <f>IF('前日大会申込フォーム'!$G69="","",DATEDIF('前日大会申込フォーム'!$G69,"2018/3/31","Y"))</f>
      </c>
      <c r="I69" s="52"/>
      <c r="J69" s="52"/>
      <c r="K69" s="42"/>
      <c r="L69" s="52"/>
      <c r="M69" s="66"/>
      <c r="N69" s="66"/>
      <c r="O69" s="66"/>
      <c r="P69" s="48">
        <f t="shared" si="1"/>
        <v>0</v>
      </c>
      <c r="Q69" s="56"/>
    </row>
    <row r="70" spans="1:17" ht="15.75" customHeight="1">
      <c r="A70" s="39">
        <v>55</v>
      </c>
      <c r="B70" s="51"/>
      <c r="C70" s="51"/>
      <c r="D70" s="51"/>
      <c r="E70" s="51"/>
      <c r="F70" s="51"/>
      <c r="G70" s="50"/>
      <c r="H70" s="54">
        <f>IF('前日大会申込フォーム'!$G70="","",DATEDIF('前日大会申込フォーム'!$G70,"2018/3/31","Y"))</f>
      </c>
      <c r="I70" s="51"/>
      <c r="J70" s="51"/>
      <c r="K70" s="59"/>
      <c r="L70" s="51"/>
      <c r="M70" s="65"/>
      <c r="N70" s="65"/>
      <c r="O70" s="65"/>
      <c r="P70" s="40">
        <f t="shared" si="1"/>
        <v>0</v>
      </c>
      <c r="Q70" s="57"/>
    </row>
    <row r="71" spans="1:17" ht="15.75" customHeight="1">
      <c r="A71" s="41">
        <v>56</v>
      </c>
      <c r="B71" s="52"/>
      <c r="C71" s="52"/>
      <c r="D71" s="52"/>
      <c r="E71" s="52"/>
      <c r="F71" s="52"/>
      <c r="G71" s="53"/>
      <c r="H71" s="55">
        <f>IF('前日大会申込フォーム'!$G71="","",DATEDIF('前日大会申込フォーム'!$G71,"2018/3/31","Y"))</f>
      </c>
      <c r="I71" s="52"/>
      <c r="J71" s="52"/>
      <c r="K71" s="42"/>
      <c r="L71" s="52"/>
      <c r="M71" s="66"/>
      <c r="N71" s="66"/>
      <c r="O71" s="66"/>
      <c r="P71" s="48">
        <f t="shared" si="1"/>
        <v>0</v>
      </c>
      <c r="Q71" s="56"/>
    </row>
    <row r="72" spans="1:17" ht="15.75" customHeight="1">
      <c r="A72" s="39">
        <v>57</v>
      </c>
      <c r="B72" s="51"/>
      <c r="C72" s="51"/>
      <c r="D72" s="51"/>
      <c r="E72" s="51"/>
      <c r="F72" s="51"/>
      <c r="G72" s="50"/>
      <c r="H72" s="54">
        <f>IF('前日大会申込フォーム'!$G72="","",DATEDIF('前日大会申込フォーム'!$G72,"2018/3/31","Y"))</f>
      </c>
      <c r="I72" s="51"/>
      <c r="J72" s="51"/>
      <c r="K72" s="59"/>
      <c r="L72" s="51"/>
      <c r="M72" s="65"/>
      <c r="N72" s="65"/>
      <c r="O72" s="65"/>
      <c r="P72" s="40">
        <f t="shared" si="1"/>
        <v>0</v>
      </c>
      <c r="Q72" s="57"/>
    </row>
    <row r="73" spans="1:17" ht="15.75" customHeight="1">
      <c r="A73" s="41">
        <v>58</v>
      </c>
      <c r="B73" s="52"/>
      <c r="C73" s="52"/>
      <c r="D73" s="52"/>
      <c r="E73" s="52"/>
      <c r="F73" s="52"/>
      <c r="G73" s="53"/>
      <c r="H73" s="55">
        <f>IF('前日大会申込フォーム'!$G73="","",DATEDIF('前日大会申込フォーム'!$G73,"2018/3/31","Y"))</f>
      </c>
      <c r="I73" s="52"/>
      <c r="J73" s="52"/>
      <c r="K73" s="42"/>
      <c r="L73" s="52"/>
      <c r="M73" s="66"/>
      <c r="N73" s="66"/>
      <c r="O73" s="66"/>
      <c r="P73" s="48">
        <f t="shared" si="1"/>
        <v>0</v>
      </c>
      <c r="Q73" s="56"/>
    </row>
    <row r="74" spans="1:17" ht="15.75" customHeight="1">
      <c r="A74" s="39">
        <v>59</v>
      </c>
      <c r="B74" s="51"/>
      <c r="C74" s="51"/>
      <c r="D74" s="51"/>
      <c r="E74" s="51"/>
      <c r="F74" s="51"/>
      <c r="G74" s="50"/>
      <c r="H74" s="54">
        <f>IF('前日大会申込フォーム'!$G74="","",DATEDIF('前日大会申込フォーム'!$G74,"2018/3/31","Y"))</f>
      </c>
      <c r="I74" s="51"/>
      <c r="J74" s="51"/>
      <c r="K74" s="59"/>
      <c r="L74" s="51"/>
      <c r="M74" s="65"/>
      <c r="N74" s="65"/>
      <c r="O74" s="65"/>
      <c r="P74" s="40">
        <f t="shared" si="1"/>
        <v>0</v>
      </c>
      <c r="Q74" s="57"/>
    </row>
    <row r="75" spans="1:17" ht="15.75" customHeight="1">
      <c r="A75" s="41">
        <v>60</v>
      </c>
      <c r="B75" s="52"/>
      <c r="C75" s="52"/>
      <c r="D75" s="52"/>
      <c r="E75" s="52"/>
      <c r="F75" s="52"/>
      <c r="G75" s="53"/>
      <c r="H75" s="55">
        <f>IF('前日大会申込フォーム'!$G75="","",DATEDIF('前日大会申込フォーム'!$G75,"2018/3/31","Y"))</f>
      </c>
      <c r="I75" s="52"/>
      <c r="J75" s="52"/>
      <c r="K75" s="42"/>
      <c r="L75" s="52"/>
      <c r="M75" s="66"/>
      <c r="N75" s="66"/>
      <c r="O75" s="66"/>
      <c r="P75" s="48">
        <f t="shared" si="1"/>
        <v>0</v>
      </c>
      <c r="Q75" s="56"/>
    </row>
    <row r="76" spans="1:17" ht="15.75" customHeight="1">
      <c r="A76" s="39">
        <v>61</v>
      </c>
      <c r="B76" s="51"/>
      <c r="C76" s="51"/>
      <c r="D76" s="51"/>
      <c r="E76" s="51"/>
      <c r="F76" s="51"/>
      <c r="G76" s="50"/>
      <c r="H76" s="54">
        <f>IF('前日大会申込フォーム'!$G76="","",DATEDIF('前日大会申込フォーム'!$G76,"2018/3/31","Y"))</f>
      </c>
      <c r="I76" s="51"/>
      <c r="J76" s="51"/>
      <c r="K76" s="59"/>
      <c r="L76" s="51"/>
      <c r="M76" s="65"/>
      <c r="N76" s="65"/>
      <c r="O76" s="65"/>
      <c r="P76" s="40">
        <f t="shared" si="1"/>
        <v>0</v>
      </c>
      <c r="Q76" s="57"/>
    </row>
    <row r="77" spans="1:17" ht="15.75" customHeight="1">
      <c r="A77" s="41">
        <v>62</v>
      </c>
      <c r="B77" s="52"/>
      <c r="C77" s="52"/>
      <c r="D77" s="52"/>
      <c r="E77" s="52"/>
      <c r="F77" s="52"/>
      <c r="G77" s="53"/>
      <c r="H77" s="55">
        <f>IF('前日大会申込フォーム'!$G77="","",DATEDIF('前日大会申込フォーム'!$G77,"2018/3/31","Y"))</f>
      </c>
      <c r="I77" s="52"/>
      <c r="J77" s="52"/>
      <c r="K77" s="42"/>
      <c r="L77" s="52"/>
      <c r="M77" s="66"/>
      <c r="N77" s="66"/>
      <c r="O77" s="66"/>
      <c r="P77" s="48">
        <f t="shared" si="1"/>
        <v>0</v>
      </c>
      <c r="Q77" s="56"/>
    </row>
    <row r="78" spans="1:17" ht="15.75" customHeight="1">
      <c r="A78" s="39">
        <v>63</v>
      </c>
      <c r="B78" s="51"/>
      <c r="C78" s="51"/>
      <c r="D78" s="51"/>
      <c r="E78" s="51"/>
      <c r="F78" s="51"/>
      <c r="G78" s="50"/>
      <c r="H78" s="54">
        <f>IF('前日大会申込フォーム'!$G78="","",DATEDIF('前日大会申込フォーム'!$G78,"2018/3/31","Y"))</f>
      </c>
      <c r="I78" s="51"/>
      <c r="J78" s="51"/>
      <c r="K78" s="59"/>
      <c r="L78" s="51"/>
      <c r="M78" s="65"/>
      <c r="N78" s="65"/>
      <c r="O78" s="65"/>
      <c r="P78" s="40">
        <f t="shared" si="1"/>
        <v>0</v>
      </c>
      <c r="Q78" s="57"/>
    </row>
    <row r="79" spans="1:17" ht="15.75" customHeight="1">
      <c r="A79" s="41">
        <v>64</v>
      </c>
      <c r="B79" s="52"/>
      <c r="C79" s="52"/>
      <c r="D79" s="52"/>
      <c r="E79" s="52"/>
      <c r="F79" s="52"/>
      <c r="G79" s="53"/>
      <c r="H79" s="55">
        <f>IF('前日大会申込フォーム'!$G79="","",DATEDIF('前日大会申込フォーム'!$G79,"2018/3/31","Y"))</f>
      </c>
      <c r="I79" s="52"/>
      <c r="J79" s="52"/>
      <c r="K79" s="42"/>
      <c r="L79" s="52"/>
      <c r="M79" s="66"/>
      <c r="N79" s="66"/>
      <c r="O79" s="66"/>
      <c r="P79" s="48">
        <f aca="true" t="shared" si="2" ref="P79:P85">IF(J79="社会人",700,0)+IF(J79="学生",700,0)+IF(J79="高校生",0,0)+IF(L79="レンタル",300,0)+IF(N79="希望する",200,0)+IF(O79="希望する",200,0)</f>
        <v>0</v>
      </c>
      <c r="Q79" s="56"/>
    </row>
    <row r="80" spans="1:17" ht="15.75" customHeight="1">
      <c r="A80" s="39">
        <v>65</v>
      </c>
      <c r="B80" s="51"/>
      <c r="C80" s="51"/>
      <c r="D80" s="51"/>
      <c r="E80" s="51"/>
      <c r="F80" s="51"/>
      <c r="G80" s="50"/>
      <c r="H80" s="54">
        <f>IF('前日大会申込フォーム'!$G80="","",DATEDIF('前日大会申込フォーム'!$G80,"2018/3/31","Y"))</f>
      </c>
      <c r="I80" s="51"/>
      <c r="J80" s="51"/>
      <c r="K80" s="59"/>
      <c r="L80" s="51"/>
      <c r="M80" s="65"/>
      <c r="N80" s="65"/>
      <c r="O80" s="65"/>
      <c r="P80" s="40">
        <f t="shared" si="2"/>
        <v>0</v>
      </c>
      <c r="Q80" s="57"/>
    </row>
    <row r="81" spans="1:17" ht="15.75" customHeight="1">
      <c r="A81" s="41">
        <v>66</v>
      </c>
      <c r="B81" s="52"/>
      <c r="C81" s="52"/>
      <c r="D81" s="52"/>
      <c r="E81" s="52"/>
      <c r="F81" s="52"/>
      <c r="G81" s="53"/>
      <c r="H81" s="55">
        <f>IF('前日大会申込フォーム'!$G81="","",DATEDIF('前日大会申込フォーム'!$G81,"2018/3/31","Y"))</f>
      </c>
      <c r="I81" s="52"/>
      <c r="J81" s="52"/>
      <c r="K81" s="42"/>
      <c r="L81" s="52"/>
      <c r="M81" s="66"/>
      <c r="N81" s="66"/>
      <c r="O81" s="66"/>
      <c r="P81" s="48">
        <f t="shared" si="2"/>
        <v>0</v>
      </c>
      <c r="Q81" s="56"/>
    </row>
    <row r="82" spans="1:17" ht="15.75" customHeight="1">
      <c r="A82" s="39">
        <v>67</v>
      </c>
      <c r="B82" s="51"/>
      <c r="C82" s="51"/>
      <c r="D82" s="51"/>
      <c r="E82" s="51"/>
      <c r="F82" s="51"/>
      <c r="G82" s="50"/>
      <c r="H82" s="54">
        <f>IF('前日大会申込フォーム'!$G82="","",DATEDIF('前日大会申込フォーム'!$G82,"2018/3/31","Y"))</f>
      </c>
      <c r="I82" s="51"/>
      <c r="J82" s="51"/>
      <c r="K82" s="59"/>
      <c r="L82" s="51"/>
      <c r="M82" s="65"/>
      <c r="N82" s="65"/>
      <c r="O82" s="65"/>
      <c r="P82" s="40">
        <f t="shared" si="2"/>
        <v>0</v>
      </c>
      <c r="Q82" s="57"/>
    </row>
    <row r="83" spans="1:17" ht="15.75" customHeight="1">
      <c r="A83" s="41">
        <v>68</v>
      </c>
      <c r="B83" s="52"/>
      <c r="C83" s="52"/>
      <c r="D83" s="52"/>
      <c r="E83" s="52"/>
      <c r="F83" s="52"/>
      <c r="G83" s="53"/>
      <c r="H83" s="55">
        <f>IF('前日大会申込フォーム'!$G83="","",DATEDIF('前日大会申込フォーム'!$G83,"2018/3/31","Y"))</f>
      </c>
      <c r="I83" s="52"/>
      <c r="J83" s="52"/>
      <c r="K83" s="42"/>
      <c r="L83" s="52"/>
      <c r="M83" s="66"/>
      <c r="N83" s="66"/>
      <c r="O83" s="66"/>
      <c r="P83" s="48">
        <f t="shared" si="2"/>
        <v>0</v>
      </c>
      <c r="Q83" s="56"/>
    </row>
    <row r="84" spans="1:17" ht="15.75" customHeight="1">
      <c r="A84" s="39">
        <v>69</v>
      </c>
      <c r="B84" s="51"/>
      <c r="C84" s="51"/>
      <c r="D84" s="51"/>
      <c r="E84" s="51"/>
      <c r="F84" s="51"/>
      <c r="G84" s="50"/>
      <c r="H84" s="54">
        <f>IF('前日大会申込フォーム'!$G84="","",DATEDIF('前日大会申込フォーム'!$G84,"2018/3/31","Y"))</f>
      </c>
      <c r="I84" s="51"/>
      <c r="J84" s="51"/>
      <c r="K84" s="59"/>
      <c r="L84" s="51"/>
      <c r="M84" s="65"/>
      <c r="N84" s="65"/>
      <c r="O84" s="65"/>
      <c r="P84" s="40">
        <f t="shared" si="2"/>
        <v>0</v>
      </c>
      <c r="Q84" s="57"/>
    </row>
    <row r="85" spans="1:17" ht="15.75" customHeight="1">
      <c r="A85" s="72">
        <v>70</v>
      </c>
      <c r="B85" s="73"/>
      <c r="C85" s="73"/>
      <c r="D85" s="73"/>
      <c r="E85" s="73"/>
      <c r="F85" s="73"/>
      <c r="G85" s="74"/>
      <c r="H85" s="75">
        <f>IF('前日大会申込フォーム'!$G85="","",DATEDIF('前日大会申込フォーム'!$G85,"2018/3/31","Y"))</f>
      </c>
      <c r="I85" s="73"/>
      <c r="J85" s="73"/>
      <c r="K85" s="76"/>
      <c r="L85" s="73"/>
      <c r="M85" s="77"/>
      <c r="N85" s="77"/>
      <c r="O85" s="77"/>
      <c r="P85" s="78">
        <f t="shared" si="2"/>
        <v>0</v>
      </c>
      <c r="Q85" s="79"/>
    </row>
  </sheetData>
  <sheetProtection/>
  <mergeCells count="10">
    <mergeCell ref="K10:M10"/>
    <mergeCell ref="L12:M12"/>
    <mergeCell ref="J12:K12"/>
    <mergeCell ref="J3:J4"/>
    <mergeCell ref="K3:M3"/>
    <mergeCell ref="K5:K7"/>
    <mergeCell ref="L5:L7"/>
    <mergeCell ref="M5:M7"/>
    <mergeCell ref="K8:M8"/>
    <mergeCell ref="K9:M9"/>
  </mergeCells>
  <dataValidations count="5">
    <dataValidation type="list" allowBlank="1" showInputMessage="1" showErrorMessage="1" sqref="L15:L85">
      <formula1>"My E-card,レンタル"</formula1>
    </dataValidation>
    <dataValidation type="list" allowBlank="1" showInputMessage="1" showErrorMessage="1" sqref="J15:J85">
      <formula1>"社会人,学生,高校生以下"</formula1>
    </dataValidation>
    <dataValidation type="list" allowBlank="1" showInputMessage="1" showErrorMessage="1" sqref="F15:F85">
      <formula1>"男性,女性"</formula1>
    </dataValidation>
    <dataValidation type="list" allowBlank="1" showInputMessage="1" showErrorMessage="1" sqref="K15:K85">
      <formula1>"Long,Middle,Short"</formula1>
    </dataValidation>
    <dataValidation type="list" allowBlank="1" showInputMessage="1" showErrorMessage="1" sqref="N15:O85">
      <formula1>"希望する,希望しない"</formula1>
    </dataValidation>
  </dataValidations>
  <printOptions/>
  <pageMargins left="0.7" right="0.7" top="0.75" bottom="0.75" header="0.3" footer="0.3"/>
  <pageSetup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小菅 一輝</dc:creator>
  <cp:keywords/>
  <dc:description/>
  <cp:lastModifiedBy>山田将輝</cp:lastModifiedBy>
  <dcterms:created xsi:type="dcterms:W3CDTF">2015-05-08T14:44:24Z</dcterms:created>
  <dcterms:modified xsi:type="dcterms:W3CDTF">2017-08-30T11:57:36Z</dcterms:modified>
  <cp:category/>
  <cp:version/>
  <cp:contentType/>
  <cp:contentStatus/>
</cp:coreProperties>
</file>